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ЭтаКнига"/>
  <bookViews>
    <workbookView xWindow="0" yWindow="0" windowWidth="21840" windowHeight="9075" activeTab="1"/>
  </bookViews>
  <sheets>
    <sheet name="Титул бакалавр" sheetId="1" r:id="rId1"/>
    <sheet name="бакалавр" sheetId="4" r:id="rId2"/>
  </sheets>
  <definedNames>
    <definedName name="_xlnm.Print_Area" localSheetId="1">бакалавр!$A$1:$U$103</definedName>
    <definedName name="_xlnm.Print_Area" localSheetId="0">'Титул бакалавр'!$A$1:$BA$44</definedName>
  </definedNames>
  <calcPr calcId="124519"/>
</workbook>
</file>

<file path=xl/calcChain.xml><?xml version="1.0" encoding="utf-8"?>
<calcChain xmlns="http://schemas.openxmlformats.org/spreadsheetml/2006/main">
  <c r="I28" i="4"/>
  <c r="V28" s="1"/>
  <c r="W28" s="1"/>
  <c r="H28"/>
  <c r="M28" s="1"/>
  <c r="I23" l="1"/>
  <c r="H23"/>
  <c r="M23" l="1"/>
  <c r="V23"/>
  <c r="W23" s="1"/>
  <c r="I24" l="1"/>
  <c r="H24"/>
  <c r="I22"/>
  <c r="H22"/>
  <c r="I21"/>
  <c r="H21"/>
  <c r="I20"/>
  <c r="H20"/>
  <c r="I19"/>
  <c r="H19"/>
  <c r="I18"/>
  <c r="H18"/>
  <c r="I17"/>
  <c r="H17"/>
  <c r="I16"/>
  <c r="H16"/>
  <c r="I15"/>
  <c r="H15"/>
  <c r="I14"/>
  <c r="H14"/>
  <c r="I13"/>
  <c r="H13"/>
  <c r="M13" s="1"/>
  <c r="I12"/>
  <c r="H12"/>
  <c r="I11"/>
  <c r="H11"/>
  <c r="M12" l="1"/>
  <c r="M16"/>
  <c r="M11"/>
  <c r="M15"/>
  <c r="M19"/>
  <c r="M24"/>
  <c r="M21"/>
  <c r="M14"/>
  <c r="M18"/>
  <c r="M22"/>
  <c r="M20"/>
  <c r="M17"/>
  <c r="C24" i="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O25" i="4" l="1"/>
  <c r="N25"/>
  <c r="H31" l="1"/>
  <c r="I31"/>
  <c r="M31" s="1"/>
  <c r="H32"/>
  <c r="I32"/>
  <c r="V32" l="1"/>
  <c r="M32"/>
  <c r="V31"/>
  <c r="V77" l="1"/>
  <c r="I30" l="1"/>
  <c r="I29"/>
  <c r="V76"/>
  <c r="AE75"/>
  <c r="AD75"/>
  <c r="AC75"/>
  <c r="AB75"/>
  <c r="AA75"/>
  <c r="Z75"/>
  <c r="Y75"/>
  <c r="X75"/>
  <c r="V75"/>
  <c r="V11" l="1"/>
  <c r="W11" s="1"/>
  <c r="V12"/>
  <c r="W12" s="1"/>
  <c r="V13"/>
  <c r="W13" s="1"/>
  <c r="V14"/>
  <c r="W14" s="1"/>
  <c r="V15"/>
  <c r="W15" s="1"/>
  <c r="V16"/>
  <c r="W16" s="1"/>
  <c r="V17"/>
  <c r="W17" s="1"/>
  <c r="V18"/>
  <c r="W18" s="1"/>
  <c r="V19"/>
  <c r="W19" s="1"/>
  <c r="V20"/>
  <c r="W20" s="1"/>
  <c r="V21"/>
  <c r="W21" s="1"/>
  <c r="V22"/>
  <c r="W22" s="1"/>
  <c r="V24"/>
  <c r="W24" s="1"/>
  <c r="G61" l="1"/>
  <c r="H48"/>
  <c r="C70" l="1"/>
  <c r="D70"/>
  <c r="E70"/>
  <c r="F70"/>
  <c r="J61" l="1"/>
  <c r="K61"/>
  <c r="L61"/>
  <c r="R61"/>
  <c r="S61"/>
  <c r="T61"/>
  <c r="U61"/>
  <c r="Q61"/>
  <c r="F74"/>
  <c r="E74"/>
  <c r="I69"/>
  <c r="H69"/>
  <c r="I68"/>
  <c r="H68"/>
  <c r="I67"/>
  <c r="H67"/>
  <c r="I66"/>
  <c r="H66"/>
  <c r="I65"/>
  <c r="H65"/>
  <c r="I64"/>
  <c r="H64"/>
  <c r="I63"/>
  <c r="H63"/>
  <c r="I62"/>
  <c r="H62"/>
  <c r="H61"/>
  <c r="U59"/>
  <c r="T59"/>
  <c r="S59"/>
  <c r="R59"/>
  <c r="Q59"/>
  <c r="P59"/>
  <c r="P70" s="1"/>
  <c r="O59"/>
  <c r="O70" s="1"/>
  <c r="N59"/>
  <c r="N70" s="1"/>
  <c r="L59"/>
  <c r="K59"/>
  <c r="J59"/>
  <c r="G59"/>
  <c r="H58"/>
  <c r="M58" s="1"/>
  <c r="H57"/>
  <c r="M57" s="1"/>
  <c r="H56"/>
  <c r="M56" s="1"/>
  <c r="H55"/>
  <c r="M55" s="1"/>
  <c r="H54"/>
  <c r="M54" s="1"/>
  <c r="H53"/>
  <c r="M53" s="1"/>
  <c r="I51"/>
  <c r="H51"/>
  <c r="I52"/>
  <c r="H52"/>
  <c r="I50"/>
  <c r="H50"/>
  <c r="I49"/>
  <c r="H49"/>
  <c r="I45"/>
  <c r="H45"/>
  <c r="I47"/>
  <c r="H47"/>
  <c r="I46"/>
  <c r="H46"/>
  <c r="I43"/>
  <c r="H43"/>
  <c r="I42"/>
  <c r="H42"/>
  <c r="I44"/>
  <c r="H44"/>
  <c r="I41"/>
  <c r="H41"/>
  <c r="I40"/>
  <c r="H40"/>
  <c r="I39"/>
  <c r="H39"/>
  <c r="I48"/>
  <c r="V48" s="1"/>
  <c r="W48" s="1"/>
  <c r="I38"/>
  <c r="H38"/>
  <c r="I37"/>
  <c r="H37"/>
  <c r="I36"/>
  <c r="H36"/>
  <c r="D33"/>
  <c r="D74" s="1"/>
  <c r="C33"/>
  <c r="H30"/>
  <c r="V30" s="1"/>
  <c r="W30" s="1"/>
  <c r="H29"/>
  <c r="V29" s="1"/>
  <c r="W29" s="1"/>
  <c r="U27"/>
  <c r="T27"/>
  <c r="S27"/>
  <c r="R27"/>
  <c r="Q27"/>
  <c r="P27"/>
  <c r="O27"/>
  <c r="N27"/>
  <c r="L27"/>
  <c r="K27"/>
  <c r="J27"/>
  <c r="I27"/>
  <c r="G27"/>
  <c r="U25"/>
  <c r="T25"/>
  <c r="S25"/>
  <c r="R25"/>
  <c r="Q25"/>
  <c r="P25"/>
  <c r="L25"/>
  <c r="K25"/>
  <c r="J25"/>
  <c r="G25"/>
  <c r="B8"/>
  <c r="C8" s="1"/>
  <c r="D8" s="1"/>
  <c r="E8" s="1"/>
  <c r="F8" s="1"/>
  <c r="G8" s="1"/>
  <c r="H8" s="1"/>
  <c r="I8" s="1"/>
  <c r="J8" s="1"/>
  <c r="K8" s="1"/>
  <c r="L8" s="1"/>
  <c r="M8" s="1"/>
  <c r="N8" s="1"/>
  <c r="O8" s="1"/>
  <c r="P8" s="1"/>
  <c r="Q8" s="1"/>
  <c r="R8" s="1"/>
  <c r="S8" s="1"/>
  <c r="T8" s="1"/>
  <c r="U8" s="1"/>
  <c r="O5"/>
  <c r="P5" s="1"/>
  <c r="Q5" s="1"/>
  <c r="R5" s="1"/>
  <c r="S5" s="1"/>
  <c r="T5" s="1"/>
  <c r="U5" s="1"/>
  <c r="G33" l="1"/>
  <c r="V39"/>
  <c r="W39" s="1"/>
  <c r="V41"/>
  <c r="W41" s="1"/>
  <c r="V42"/>
  <c r="W42" s="1"/>
  <c r="V46"/>
  <c r="W46" s="1"/>
  <c r="V45"/>
  <c r="W45" s="1"/>
  <c r="V50"/>
  <c r="W50" s="1"/>
  <c r="V51"/>
  <c r="W51" s="1"/>
  <c r="K70"/>
  <c r="V40"/>
  <c r="W40" s="1"/>
  <c r="V44"/>
  <c r="W44" s="1"/>
  <c r="V43"/>
  <c r="W43" s="1"/>
  <c r="V47"/>
  <c r="W47" s="1"/>
  <c r="V49"/>
  <c r="W49" s="1"/>
  <c r="V52"/>
  <c r="W52" s="1"/>
  <c r="V36"/>
  <c r="W36" s="1"/>
  <c r="V37"/>
  <c r="W37" s="1"/>
  <c r="V38"/>
  <c r="W38" s="1"/>
  <c r="V62"/>
  <c r="W62" s="1"/>
  <c r="V63"/>
  <c r="W63" s="1"/>
  <c r="V64"/>
  <c r="W64" s="1"/>
  <c r="V65"/>
  <c r="W65" s="1"/>
  <c r="V66"/>
  <c r="W66" s="1"/>
  <c r="V67"/>
  <c r="W67" s="1"/>
  <c r="V68"/>
  <c r="W68" s="1"/>
  <c r="V69"/>
  <c r="W69" s="1"/>
  <c r="I61"/>
  <c r="R70"/>
  <c r="T70"/>
  <c r="I25"/>
  <c r="I33" s="1"/>
  <c r="M29"/>
  <c r="M30"/>
  <c r="M48"/>
  <c r="Q70"/>
  <c r="J70"/>
  <c r="L70"/>
  <c r="S70"/>
  <c r="U70"/>
  <c r="G70"/>
  <c r="G74" s="1"/>
  <c r="H71" s="1"/>
  <c r="K33"/>
  <c r="P33"/>
  <c r="P74" s="1"/>
  <c r="T33"/>
  <c r="J33"/>
  <c r="L33"/>
  <c r="M36"/>
  <c r="O33"/>
  <c r="O74" s="1"/>
  <c r="Q33"/>
  <c r="S33"/>
  <c r="U33"/>
  <c r="M39"/>
  <c r="M42"/>
  <c r="H27"/>
  <c r="H59"/>
  <c r="H70" s="1"/>
  <c r="M69"/>
  <c r="M68"/>
  <c r="M67"/>
  <c r="M65"/>
  <c r="M64"/>
  <c r="M63"/>
  <c r="M51"/>
  <c r="M52"/>
  <c r="M50"/>
  <c r="M45"/>
  <c r="M47"/>
  <c r="M46"/>
  <c r="M44"/>
  <c r="M41"/>
  <c r="I59"/>
  <c r="N33"/>
  <c r="N74" s="1"/>
  <c r="R33"/>
  <c r="M37"/>
  <c r="H25"/>
  <c r="M38"/>
  <c r="M40"/>
  <c r="M43"/>
  <c r="M49"/>
  <c r="M62"/>
  <c r="M66"/>
  <c r="C74"/>
  <c r="K74" l="1"/>
  <c r="R74"/>
  <c r="Q74"/>
  <c r="M27"/>
  <c r="M61"/>
  <c r="T74"/>
  <c r="S74"/>
  <c r="U74"/>
  <c r="J74"/>
  <c r="H72"/>
  <c r="I70"/>
  <c r="L74"/>
  <c r="H33"/>
  <c r="H74" s="1"/>
  <c r="M59"/>
  <c r="M25"/>
  <c r="V74" l="1"/>
  <c r="M70"/>
  <c r="M33"/>
  <c r="I74"/>
  <c r="M74" l="1"/>
  <c r="M43" i="1"/>
  <c r="K43"/>
  <c r="H43"/>
  <c r="F43"/>
  <c r="D43"/>
  <c r="B43"/>
  <c r="O42"/>
  <c r="O41"/>
  <c r="O40"/>
  <c r="O39"/>
  <c r="O43" l="1"/>
</calcChain>
</file>

<file path=xl/sharedStrings.xml><?xml version="1.0" encoding="utf-8"?>
<sst xmlns="http://schemas.openxmlformats.org/spreadsheetml/2006/main" count="457" uniqueCount="248">
  <si>
    <t>Відкритий міжнародний університет розвитку людини "Україна"</t>
  </si>
  <si>
    <t>Президент Відкритого</t>
  </si>
  <si>
    <t>міжнародного університету</t>
  </si>
  <si>
    <t>Н А В Ч А Л Ь Н И Й    П Л А Н</t>
  </si>
  <si>
    <t>розвитку людини "Україна"</t>
  </si>
  <si>
    <t xml:space="preserve">                                                        </t>
  </si>
  <si>
    <t xml:space="preserve">                                                                                                 </t>
  </si>
  <si>
    <r>
      <t>Строк навчання</t>
    </r>
    <r>
      <rPr>
        <sz val="12"/>
        <rFont val="Times New Roman"/>
        <family val="1"/>
        <charset val="204"/>
      </rPr>
      <t xml:space="preserve"> </t>
    </r>
    <r>
      <rPr>
        <u/>
        <sz val="12"/>
        <rFont val="Times New Roman"/>
        <family val="1"/>
        <charset val="204"/>
      </rPr>
      <t>3 роки і 10 місяців</t>
    </r>
  </si>
  <si>
    <t>І . ГРАФІК НАВЧАЛЬНОГО ПРОЦЕСУ</t>
  </si>
  <si>
    <t>Курс</t>
  </si>
  <si>
    <t>Вересень</t>
  </si>
  <si>
    <t>Жовтень</t>
  </si>
  <si>
    <t>Листопад</t>
  </si>
  <si>
    <t>Грудень</t>
  </si>
  <si>
    <t>Січень</t>
  </si>
  <si>
    <t>Лютий</t>
  </si>
  <si>
    <t>Березень</t>
  </si>
  <si>
    <t>Квітень</t>
  </si>
  <si>
    <t>Травень</t>
  </si>
  <si>
    <t>Червень</t>
  </si>
  <si>
    <t>Липень</t>
  </si>
  <si>
    <t>Серпень</t>
  </si>
  <si>
    <t>I</t>
  </si>
  <si>
    <t>Т</t>
  </si>
  <si>
    <t>С</t>
  </si>
  <si>
    <t>К</t>
  </si>
  <si>
    <t>П</t>
  </si>
  <si>
    <t>II</t>
  </si>
  <si>
    <t>III</t>
  </si>
  <si>
    <t>IV</t>
  </si>
  <si>
    <t>Е</t>
  </si>
  <si>
    <r>
      <t>ПОЗНАЧЕННЯ:</t>
    </r>
    <r>
      <rPr>
        <sz val="8"/>
        <rFont val="Times New Roman"/>
        <family val="1"/>
        <charset val="204"/>
      </rPr>
      <t xml:space="preserve"> Т – теоретичне навчання; С – екзаменаційна сесія; П – практика; К – канікули; Е – складання атестаційного екзамену; Д - виконання кваліфікаційної роботи; З - захист кваліфікаційної роботи</t>
    </r>
  </si>
  <si>
    <t>II. ЗВЕДЕНІ ДАНІ ПРО БЮДЖЕТ ЧАСУ, тижні</t>
  </si>
  <si>
    <t>ІІІ. ПРАКТИКА</t>
  </si>
  <si>
    <t>IV.  АТЕСТАЦІЯ</t>
  </si>
  <si>
    <t>Теоретичне 
навчання</t>
  </si>
  <si>
    <t>Практика</t>
  </si>
  <si>
    <t>Атестація</t>
  </si>
  <si>
    <t>Канікули</t>
  </si>
  <si>
    <t>Усього</t>
  </si>
  <si>
    <t>Назва
 практики</t>
  </si>
  <si>
    <t>Семестр</t>
  </si>
  <si>
    <t>Тижні</t>
  </si>
  <si>
    <t>Ознайомча</t>
  </si>
  <si>
    <t>Комплексний атестаційний екзамен</t>
  </si>
  <si>
    <t>Навчальна</t>
  </si>
  <si>
    <t>Виробнича</t>
  </si>
  <si>
    <t>Разом</t>
  </si>
  <si>
    <t>Шифр за ОПП</t>
  </si>
  <si>
    <t>НАЗВА НАВЧАЛЬНОЇ ДИСЦИПЛІНИ</t>
  </si>
  <si>
    <t>Кількість кредитів ЄКТС</t>
  </si>
  <si>
    <t>Кількість годин</t>
  </si>
  <si>
    <t>загальний обсяг</t>
  </si>
  <si>
    <t>аудиторних</t>
  </si>
  <si>
    <t>самостійна робота</t>
  </si>
  <si>
    <t>всього</t>
  </si>
  <si>
    <t>у тому числі:</t>
  </si>
  <si>
    <t>лекції</t>
  </si>
  <si>
    <t>лабораторні</t>
  </si>
  <si>
    <t>практичні</t>
  </si>
  <si>
    <t>ВК 1.1</t>
  </si>
  <si>
    <t>ВК 1.2</t>
  </si>
  <si>
    <t>ВК 1.4</t>
  </si>
  <si>
    <t>ВК 2.1</t>
  </si>
  <si>
    <t>ВК 2.2</t>
  </si>
  <si>
    <t>ВК 2.3</t>
  </si>
  <si>
    <t>ВК 2.4</t>
  </si>
  <si>
    <t>ВК 2.5</t>
  </si>
  <si>
    <t>ВК 2.6</t>
  </si>
  <si>
    <t>ВК 2.7</t>
  </si>
  <si>
    <t>ВК 2.8</t>
  </si>
  <si>
    <t>V. ПЛАН НАВЧАЛЬНОГО ПРОЦЕСУ</t>
  </si>
  <si>
    <t>Розподіл за семестрами</t>
  </si>
  <si>
    <t>Розподіл годин на тиждень за курсами і семестрами</t>
  </si>
  <si>
    <t>екзамени</t>
  </si>
  <si>
    <t>заліки</t>
  </si>
  <si>
    <t>курсові</t>
  </si>
  <si>
    <t>I курс</t>
  </si>
  <si>
    <t>II курс</t>
  </si>
  <si>
    <t>III курс</t>
  </si>
  <si>
    <t>IV курс</t>
  </si>
  <si>
    <t>роботи</t>
  </si>
  <si>
    <t>розрахункові роботи</t>
  </si>
  <si>
    <t>семестри</t>
  </si>
  <si>
    <t>кількість тижнів у семестрі</t>
  </si>
  <si>
    <t>І. ЦИКЛ ЗАГАЛЬНОЇ ПІДГОТОВКИ</t>
  </si>
  <si>
    <t>1.1. Обов’язкові компоненти освітньої програми</t>
  </si>
  <si>
    <t>ОК 1.1</t>
  </si>
  <si>
    <t>Україна в контексті світового розвитку</t>
  </si>
  <si>
    <t>ОК 1.2</t>
  </si>
  <si>
    <t>Українська мова (за професійним спрямуванням)</t>
  </si>
  <si>
    <t>ОК 1.3</t>
  </si>
  <si>
    <t>ОК 1.4</t>
  </si>
  <si>
    <t>Інформаційні технології</t>
  </si>
  <si>
    <t>ОК 1.5</t>
  </si>
  <si>
    <t>ОК 1.6</t>
  </si>
  <si>
    <t>Інклюзивне суспільство</t>
  </si>
  <si>
    <t>ОК 1.7</t>
  </si>
  <si>
    <t>Основи навчання студентів (самоуправління навчанням)</t>
  </si>
  <si>
    <t>ОК 1.8</t>
  </si>
  <si>
    <t>Іноземна мова</t>
  </si>
  <si>
    <t>ОК 1.9</t>
  </si>
  <si>
    <t>Іноземна мова (за професійним спрямуванням)</t>
  </si>
  <si>
    <t>ОК 1.10</t>
  </si>
  <si>
    <t>Іноземна мова поглибленого вивчення</t>
  </si>
  <si>
    <t>ОК 1.11</t>
  </si>
  <si>
    <t>Філософія</t>
  </si>
  <si>
    <t>ОК 1.12</t>
  </si>
  <si>
    <t>Права людини та верховенство права в сучасних реаліях</t>
  </si>
  <si>
    <t>ОК 1.13</t>
  </si>
  <si>
    <t>Екологія та екологічна етика</t>
  </si>
  <si>
    <t>Всього ОК за циклом загальної підготовки</t>
  </si>
  <si>
    <t>1.2. Вибіркові компоненти освітньої програми</t>
  </si>
  <si>
    <t>Всього ВК за циклом загальної підготовки</t>
  </si>
  <si>
    <t>Всього за циклом загальної підготовки</t>
  </si>
  <si>
    <t>2.1. Обов’язкові компоненти освітньої програми</t>
  </si>
  <si>
    <t>ОК 2.1</t>
  </si>
  <si>
    <t>ОК 2.2</t>
  </si>
  <si>
    <t>Інформаційні технології в готельно-ресторанній справі</t>
  </si>
  <si>
    <t>ОК 2.3</t>
  </si>
  <si>
    <t>Гігієна та санітарія</t>
  </si>
  <si>
    <t>ОК 2.4</t>
  </si>
  <si>
    <t>ОК 2.5</t>
  </si>
  <si>
    <t>Економіка підприємства</t>
  </si>
  <si>
    <t>ОК 2.6</t>
  </si>
  <si>
    <t>ОК 2.7</t>
  </si>
  <si>
    <t>Технологія продукції ресторанного господарства</t>
  </si>
  <si>
    <t>ОК 2.8</t>
  </si>
  <si>
    <t>Менеджмент готельно-ресторанного господарства</t>
  </si>
  <si>
    <t>ОК 2.9</t>
  </si>
  <si>
    <t>Устаткування закладів готельно-ресторанного господарства</t>
  </si>
  <si>
    <t>ОК 2.10</t>
  </si>
  <si>
    <t>ОК 2.11</t>
  </si>
  <si>
    <t>ОК 2.12</t>
  </si>
  <si>
    <t>Організація готельного господарства</t>
  </si>
  <si>
    <t>ОК 2.13</t>
  </si>
  <si>
    <t>Організація ресторанного господарства</t>
  </si>
  <si>
    <t>ОК 2.14</t>
  </si>
  <si>
    <t>Маркетинг готельно-ресторанного господарства</t>
  </si>
  <si>
    <t>ОК 2.15</t>
  </si>
  <si>
    <t>Логістика</t>
  </si>
  <si>
    <t>ОК 2.16</t>
  </si>
  <si>
    <t>Управління якістю товарів та послуг у готельно-ресторанному господарстві</t>
  </si>
  <si>
    <t>ОК 2.17</t>
  </si>
  <si>
    <t>Барна справа</t>
  </si>
  <si>
    <t>Етнічні кухні</t>
  </si>
  <si>
    <t>ПР 1</t>
  </si>
  <si>
    <t>Ознайомча практика</t>
  </si>
  <si>
    <t>ПР 2</t>
  </si>
  <si>
    <t>Навчальна практика</t>
  </si>
  <si>
    <t>ПР 3</t>
  </si>
  <si>
    <t>Технологічна практика</t>
  </si>
  <si>
    <t>ПР 4</t>
  </si>
  <si>
    <t>Виробнича практика</t>
  </si>
  <si>
    <t>2.2. Вибіркові компоненти освітньої програми</t>
  </si>
  <si>
    <t xml:space="preserve">ЗАГАЛЬНА КІЛЬКІСТЬ ГОДИН </t>
  </si>
  <si>
    <t>Кількість екзаменів</t>
  </si>
  <si>
    <t>Кількість заліків</t>
  </si>
  <si>
    <t>Кількість курсових робіт</t>
  </si>
  <si>
    <t>ІІ. ЦИКЛ ПРОФЕСІЙНОЇ ПІДГОТОВКИ</t>
  </si>
  <si>
    <t>Технологічна</t>
  </si>
  <si>
    <t>Політична економія</t>
  </si>
  <si>
    <t>Інженерне обладнання будівель</t>
  </si>
  <si>
    <t>Харчова хімія та мікробіологія</t>
  </si>
  <si>
    <t>Всього за циклом професійної підготовки</t>
  </si>
  <si>
    <t>Частка компонент загального циклу в загальному обсязі освітньої програми, %</t>
  </si>
  <si>
    <t>Частка вибіркових компонент у загальному обсязі освітньої програми, %</t>
  </si>
  <si>
    <t>Всього ВК за циклом професійної підготовки</t>
  </si>
  <si>
    <t>Всього ОК за циклом професійного підготовки</t>
  </si>
  <si>
    <t>Екзаменаційна сесія</t>
  </si>
  <si>
    <t>ПОГОДЖЕНО</t>
  </si>
  <si>
    <t>Директор Миколаївського</t>
  </si>
  <si>
    <t xml:space="preserve">Голова Науково-методичного </t>
  </si>
  <si>
    <t>Виконання дипломного проєкту 
(роботи)</t>
  </si>
  <si>
    <t>Кількість курсових проєктів</t>
  </si>
  <si>
    <t>Проєктування і дизайн об'єктів готельно-ресторанного господарства</t>
  </si>
  <si>
    <t>ЗАТВЕРДЖУЮ</t>
  </si>
  <si>
    <t>ЗАТВЕРДЖЕНО</t>
  </si>
  <si>
    <t>рішенням Вченої ради</t>
  </si>
  <si>
    <t>Відкритого міжнародного університету</t>
  </si>
  <si>
    <r>
      <rPr>
        <sz val="12"/>
        <rFont val="Times New Roman"/>
        <family val="1"/>
        <charset val="204"/>
      </rPr>
      <t>підготовки</t>
    </r>
    <r>
      <rPr>
        <b/>
        <sz val="12"/>
        <rFont val="Times New Roman"/>
        <family val="1"/>
        <charset val="204"/>
      </rPr>
      <t xml:space="preserve"> </t>
    </r>
    <r>
      <rPr>
        <b/>
        <u/>
        <sz val="14"/>
        <rFont val="Times New Roman"/>
        <family val="1"/>
        <charset val="204"/>
      </rPr>
      <t>бакалавра</t>
    </r>
  </si>
  <si>
    <t>першого рівня вищої освіти</t>
  </si>
  <si>
    <t>на основі повної середньої освіти</t>
  </si>
  <si>
    <t>Освітньо-професійна програма</t>
  </si>
  <si>
    <t>Назва</t>
  </si>
  <si>
    <t>Форма  атестації          (іспит, дипломний проєкт (робота))</t>
  </si>
  <si>
    <t>інституту розвитку людини</t>
  </si>
  <si>
    <t>Дисципліни вільного вибору студентів із загальноуніверситетського каталогу дисциплін циклу загальної підготовки</t>
  </si>
  <si>
    <t>Дисципліни вільного вибору студентів із загальноуніверситетського каталогу дисциплін циклу професійної підготовки</t>
  </si>
  <si>
    <t>ВК 1.3</t>
  </si>
  <si>
    <t>Проректор з освітньої</t>
  </si>
  <si>
    <t>діяльності</t>
  </si>
  <si>
    <t>Миколаївський інститут розвитку людини</t>
  </si>
  <si>
    <t xml:space="preserve">Захист </t>
  </si>
  <si>
    <t>Бакалаврська кваліфікаційна робота</t>
  </si>
  <si>
    <t>"ГОТЕЛЬНО-РЕСТОРАННА СПРАВА"</t>
  </si>
  <si>
    <r>
      <t xml:space="preserve">Галузь знань </t>
    </r>
    <r>
      <rPr>
        <b/>
        <u/>
        <sz val="12"/>
        <rFont val="Times New Roman"/>
        <family val="1"/>
        <charset val="204"/>
      </rPr>
      <t>24 Сфера обслуговування</t>
    </r>
  </si>
  <si>
    <r>
      <t xml:space="preserve">Спеціальність </t>
    </r>
    <r>
      <rPr>
        <b/>
        <u/>
        <sz val="12"/>
        <rFont val="Times New Roman"/>
        <family val="1"/>
        <charset val="204"/>
      </rPr>
      <t>241 Готельно-ресторанна справа</t>
    </r>
  </si>
  <si>
    <r>
      <t>Кваліфікація:</t>
    </r>
    <r>
      <rPr>
        <b/>
        <sz val="10"/>
        <rFont val="Times New Roman"/>
        <family val="1"/>
        <charset val="204"/>
      </rPr>
      <t xml:space="preserve"> </t>
    </r>
    <r>
      <rPr>
        <b/>
        <u/>
        <sz val="12"/>
        <rFont val="Times New Roman"/>
        <family val="1"/>
        <charset val="204"/>
      </rPr>
      <t>бакалавр з готельно-ресторанної справи</t>
    </r>
  </si>
  <si>
    <r>
      <t xml:space="preserve">Форма навчання: </t>
    </r>
    <r>
      <rPr>
        <b/>
        <u/>
        <sz val="12"/>
        <rFont val="Times New Roman"/>
        <family val="1"/>
        <charset val="204"/>
      </rPr>
      <t>денна, заочна</t>
    </r>
  </si>
  <si>
    <r>
      <t>Строк навчання:</t>
    </r>
    <r>
      <rPr>
        <sz val="12"/>
        <rFont val="Times New Roman"/>
        <family val="1"/>
        <charset val="204"/>
      </rPr>
      <t xml:space="preserve"> </t>
    </r>
    <r>
      <rPr>
        <b/>
        <u/>
        <sz val="12"/>
        <rFont val="Times New Roman"/>
        <family val="1"/>
        <charset val="204"/>
      </rPr>
      <t>3 роки і 10 місяців</t>
    </r>
  </si>
  <si>
    <t>об'єднання з харчових технологій та</t>
  </si>
  <si>
    <t>готельно-ресторанної справи</t>
  </si>
  <si>
    <t>Д</t>
  </si>
  <si>
    <t>З</t>
  </si>
  <si>
    <t>__________________ Петро ТАЛАНЧУК</t>
  </si>
  <si>
    <t>______________  Анна СТАРЄВА</t>
  </si>
  <si>
    <t>___________ Оксана КОЛЯДА</t>
  </si>
  <si>
    <t>Фізична культура (Фізичне виховання. Основи здорового способу життя. Психологія стресу і стресостійкості особистості)</t>
  </si>
  <si>
    <t xml:space="preserve">______________Антоніна РАТУШЕНКО  </t>
  </si>
  <si>
    <t>Завідувач кафедри підприємництва,</t>
  </si>
  <si>
    <t>управління та адміністрування</t>
  </si>
  <si>
    <t>______________ Руслан СКУПСЬКИЙ</t>
  </si>
  <si>
    <t>Охорона праці, безпека життєдіяльності та цивільний захист</t>
  </si>
  <si>
    <t>ОК 1.14</t>
  </si>
  <si>
    <t>ID за базою ЄДЕБО 26696</t>
  </si>
  <si>
    <t>Основи наукових досліджень та академічна доброчесність</t>
  </si>
  <si>
    <t>Начальник відділу методичної роботи</t>
  </si>
  <si>
    <t>______________Вікторія БАУЛА</t>
  </si>
  <si>
    <t>"25" квітня 2025 р.</t>
  </si>
  <si>
    <t>від "25" квітня 2025 р.</t>
  </si>
  <si>
    <t>протокол № 3</t>
  </si>
  <si>
    <t>БВП</t>
  </si>
  <si>
    <t>– практична частина базової військової підготовки*.</t>
  </si>
  <si>
    <t>* Для здобувачів освіти, які звільнені від її проходження, та здобувачів освіти жіночої статі, які не подали заяву про її проходження, заміняється на К – канікули.</t>
  </si>
  <si>
    <t>Базова загальновійськова підготовка (практична підготовка)*</t>
  </si>
  <si>
    <t>4**</t>
  </si>
  <si>
    <t>**Після проходження Базової загальновійськової підготовки (теоретичної підготовки)</t>
  </si>
  <si>
    <r>
      <t xml:space="preserve">Рік вступу: </t>
    </r>
    <r>
      <rPr>
        <b/>
        <sz val="10"/>
        <rFont val="Times New Roman"/>
        <family val="1"/>
        <charset val="204"/>
      </rPr>
      <t>2024-2025 н.р.</t>
    </r>
  </si>
  <si>
    <t>Рекомендована кількість годин на тиждень</t>
  </si>
  <si>
    <t xml:space="preserve">*Примітка. </t>
  </si>
  <si>
    <t>Базова загальновійськова підготовка проводиться з громадянами України чоловічої статі, які досягли 18-річного віку, які навчаються за денною або дуальною формою здобуття освіти та не проходять військову службу в Збройних Силах України, інших утворених відповідно до законів України військових формуваннях, службу в правоохоронних органах.</t>
  </si>
  <si>
    <t>Від проходження базової підготовки звільняються ті з них, які:</t>
  </si>
  <si>
    <t>- визнані за станом здоров’я непридатними до військової служби;</t>
  </si>
  <si>
    <t>- до набуття громадянства України пройшли військову службу в інших державах;</t>
  </si>
  <si>
    <t>- проходили військову службу;</t>
  </si>
  <si>
    <t>- мають сертифікат про проходження базової підготовки та здобуття військово-облікової спеціальності.</t>
  </si>
  <si>
    <t>Не проходять базову підготовку:</t>
  </si>
  <si>
    <t>- здобувачі вищої освіти, які здобувають освіту за іншими (крім денної та дуальної) формами здобуття освіти, включаючи поєднані;</t>
  </si>
  <si>
    <t>- здобувачі вищої освіти - іноземні громадяни.</t>
  </si>
  <si>
    <t>Здобувачі освіти жіночої статі – громадянки України, які здобувають освіту за денною або дуальною формою здобуття освіти, здобувачі освіти чоловічої статі, які навчаються на старших курсах, можуть проходити базову підготовку добровільно на підставі особистої заяви, поданої до закладу вищої освіти.</t>
  </si>
  <si>
    <t>"08" квітня 2025 р.</t>
  </si>
  <si>
    <t>"12" березня 2025 р.</t>
  </si>
  <si>
    <t>"10" квітня 2025 р.</t>
  </si>
  <si>
    <t>"17" квітня 2025 р.</t>
  </si>
  <si>
    <t>Базова загальновійськова підготовка (теоретична підготовка)*</t>
  </si>
  <si>
    <t>4д</t>
  </si>
  <si>
    <t>ВК 1.5</t>
  </si>
</sst>
</file>

<file path=xl/styles.xml><?xml version="1.0" encoding="utf-8"?>
<styleSheet xmlns="http://schemas.openxmlformats.org/spreadsheetml/2006/main">
  <numFmts count="4">
    <numFmt numFmtId="164" formatCode="\1\.00"/>
    <numFmt numFmtId="165" formatCode="0.0"/>
    <numFmt numFmtId="166" formatCode="\2\.0"/>
    <numFmt numFmtId="167" formatCode="\3\.00"/>
  </numFmts>
  <fonts count="36">
    <font>
      <sz val="11"/>
      <color theme="1"/>
      <name val="Calibri"/>
      <family val="2"/>
      <charset val="204"/>
      <scheme val="minor"/>
    </font>
    <font>
      <sz val="10"/>
      <name val="Arial Cyr"/>
      <charset val="204"/>
    </font>
    <font>
      <sz val="16"/>
      <name val="Times New Roman"/>
      <family val="1"/>
      <charset val="204"/>
    </font>
    <font>
      <sz val="10"/>
      <name val="Times New Roman"/>
      <family val="1"/>
      <charset val="204"/>
    </font>
    <font>
      <sz val="18"/>
      <name val="Times New Roman"/>
      <family val="1"/>
      <charset val="204"/>
    </font>
    <font>
      <sz val="14"/>
      <name val="Times New Roman"/>
      <family val="1"/>
      <charset val="204"/>
    </font>
    <font>
      <sz val="12"/>
      <name val="Times New Roman"/>
      <family val="1"/>
      <charset val="204"/>
    </font>
    <font>
      <b/>
      <sz val="10"/>
      <name val="Times New Roman"/>
      <family val="1"/>
      <charset val="204"/>
    </font>
    <font>
      <i/>
      <sz val="8"/>
      <name val="Times New Roman"/>
      <family val="1"/>
      <charset val="204"/>
    </font>
    <font>
      <sz val="8"/>
      <name val="Times New Roman"/>
      <family val="1"/>
      <charset val="204"/>
    </font>
    <font>
      <b/>
      <sz val="16"/>
      <name val="Times New Roman"/>
      <family val="1"/>
      <charset val="204"/>
    </font>
    <font>
      <b/>
      <sz val="12"/>
      <name val="Times New Roman"/>
      <family val="1"/>
      <charset val="204"/>
    </font>
    <font>
      <b/>
      <u/>
      <sz val="14"/>
      <name val="Times New Roman"/>
      <family val="1"/>
      <charset val="204"/>
    </font>
    <font>
      <u/>
      <sz val="12"/>
      <name val="Times New Roman"/>
      <family val="1"/>
      <charset val="204"/>
    </font>
    <font>
      <b/>
      <sz val="11"/>
      <name val="Times New Roman"/>
      <family val="1"/>
      <charset val="204"/>
    </font>
    <font>
      <b/>
      <sz val="8"/>
      <name val="Times New Roman"/>
      <family val="1"/>
      <charset val="204"/>
    </font>
    <font>
      <sz val="9"/>
      <name val="Times New Roman"/>
      <family val="1"/>
      <charset val="204"/>
    </font>
    <font>
      <b/>
      <sz val="9"/>
      <name val="Times New Roman"/>
      <family val="1"/>
      <charset val="204"/>
    </font>
    <font>
      <sz val="11"/>
      <name val="Times New Roman"/>
      <family val="1"/>
      <charset val="204"/>
    </font>
    <font>
      <sz val="14"/>
      <color theme="1"/>
      <name val="Times New Roman"/>
      <family val="1"/>
      <charset val="204"/>
    </font>
    <font>
      <sz val="11"/>
      <name val="Calibri"/>
      <family val="2"/>
      <charset val="204"/>
      <scheme val="minor"/>
    </font>
    <font>
      <sz val="11"/>
      <color theme="1"/>
      <name val="Calibri"/>
      <family val="2"/>
      <charset val="204"/>
      <scheme val="minor"/>
    </font>
    <font>
      <sz val="12"/>
      <name val="Calibri"/>
      <family val="2"/>
      <charset val="204"/>
      <scheme val="minor"/>
    </font>
    <font>
      <sz val="12"/>
      <color theme="1"/>
      <name val="Calibri"/>
      <family val="2"/>
      <charset val="204"/>
      <scheme val="minor"/>
    </font>
    <font>
      <sz val="12"/>
      <color theme="1"/>
      <name val="Times New Roman"/>
      <family val="1"/>
      <charset val="204"/>
    </font>
    <font>
      <u/>
      <sz val="14"/>
      <color indexed="12"/>
      <name val="Arial Cyr"/>
      <charset val="204"/>
    </font>
    <font>
      <b/>
      <u/>
      <sz val="12"/>
      <name val="Times New Roman"/>
      <family val="1"/>
      <charset val="204"/>
    </font>
    <font>
      <sz val="12"/>
      <name val="Arial Cyr"/>
      <charset val="204"/>
    </font>
    <font>
      <b/>
      <u/>
      <sz val="16"/>
      <name val="Times New Roman"/>
      <family val="1"/>
      <charset val="204"/>
    </font>
    <font>
      <b/>
      <sz val="14"/>
      <name val="Times New Roman"/>
      <family val="1"/>
      <charset val="204"/>
    </font>
    <font>
      <b/>
      <sz val="12"/>
      <name val="Calibri"/>
      <family val="2"/>
      <charset val="204"/>
      <scheme val="minor"/>
    </font>
    <font>
      <b/>
      <sz val="12"/>
      <color rgb="FFFF0000"/>
      <name val="Times New Roman"/>
      <family val="1"/>
      <charset val="204"/>
    </font>
    <font>
      <sz val="10"/>
      <color theme="1"/>
      <name val="Calibri"/>
      <family val="2"/>
      <charset val="204"/>
      <scheme val="minor"/>
    </font>
    <font>
      <b/>
      <sz val="12"/>
      <color theme="1"/>
      <name val="Times New Roman"/>
      <family val="1"/>
      <charset val="204"/>
    </font>
    <font>
      <sz val="11"/>
      <color theme="1"/>
      <name val="Times New Roman"/>
      <family val="1"/>
      <charset val="204"/>
    </font>
    <font>
      <sz val="10"/>
      <color rgb="FFFF0000"/>
      <name val="Times New Roman"/>
      <family val="1"/>
      <charset val="204"/>
    </font>
  </fonts>
  <fills count="1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6"/>
        <bgColor indexed="64"/>
      </patternFill>
    </fill>
    <fill>
      <patternFill patternType="solid">
        <fgColor indexed="44"/>
        <bgColor indexed="64"/>
      </patternFill>
    </fill>
    <fill>
      <patternFill patternType="solid">
        <fgColor indexed="42"/>
        <bgColor indexed="64"/>
      </patternFill>
    </fill>
    <fill>
      <patternFill patternType="solid">
        <fgColor indexed="4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rgb="FF00B0F0"/>
        <bgColor indexed="64"/>
      </patternFill>
    </fill>
    <fill>
      <patternFill patternType="solid">
        <fgColor rgb="FFFF0000"/>
        <bgColor indexed="64"/>
      </patternFill>
    </fill>
  </fills>
  <borders count="75">
    <border>
      <left/>
      <right/>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thin">
        <color indexed="64"/>
      </left>
      <right/>
      <top/>
      <bottom/>
      <diagonal/>
    </border>
  </borders>
  <cellStyleXfs count="7">
    <xf numFmtId="0" fontId="0" fillId="0" borderId="0"/>
    <xf numFmtId="0" fontId="1" fillId="0" borderId="0"/>
    <xf numFmtId="9" fontId="21" fillId="0" borderId="0" applyFont="0" applyFill="0" applyBorder="0" applyAlignment="0" applyProtection="0"/>
    <xf numFmtId="0" fontId="21" fillId="0" borderId="0"/>
    <xf numFmtId="0" fontId="25" fillId="0" borderId="0" applyNumberFormat="0" applyFill="0" applyBorder="0" applyAlignment="0" applyProtection="0">
      <alignment vertical="top"/>
      <protection locked="0"/>
    </xf>
    <xf numFmtId="0" fontId="21" fillId="0" borderId="0"/>
    <xf numFmtId="9" fontId="1" fillId="0" borderId="0" applyFont="0" applyFill="0" applyBorder="0" applyAlignment="0" applyProtection="0"/>
  </cellStyleXfs>
  <cellXfs count="575">
    <xf numFmtId="0" fontId="0" fillId="0" borderId="0" xfId="0"/>
    <xf numFmtId="0" fontId="7" fillId="0" borderId="35" xfId="0" applyFont="1" applyBorder="1" applyAlignment="1">
      <alignment horizontal="centerContinuous" vertical="center"/>
    </xf>
    <xf numFmtId="0" fontId="7" fillId="0" borderId="36" xfId="0" applyFont="1" applyBorder="1" applyAlignment="1">
      <alignment horizontal="centerContinuous" vertical="center"/>
    </xf>
    <xf numFmtId="0" fontId="7" fillId="0" borderId="49" xfId="0" applyFont="1" applyBorder="1" applyAlignment="1">
      <alignment horizontal="centerContinuous" vertical="center"/>
    </xf>
    <xf numFmtId="0" fontId="7" fillId="0" borderId="37" xfId="0" applyFont="1" applyBorder="1" applyAlignment="1">
      <alignment horizontal="centerContinuous" vertical="center"/>
    </xf>
    <xf numFmtId="0" fontId="7" fillId="0" borderId="53" xfId="0" applyFont="1" applyBorder="1" applyAlignment="1">
      <alignment horizontal="centerContinuous" vertical="center"/>
    </xf>
    <xf numFmtId="0" fontId="7" fillId="0" borderId="36" xfId="0" applyFont="1" applyBorder="1" applyAlignment="1">
      <alignment horizontal="center" vertical="center"/>
    </xf>
    <xf numFmtId="0" fontId="6" fillId="2" borderId="12" xfId="0" applyFont="1" applyFill="1" applyBorder="1" applyAlignment="1">
      <alignment horizontal="center" vertical="center"/>
    </xf>
    <xf numFmtId="1" fontId="11" fillId="2" borderId="12" xfId="0" applyNumberFormat="1" applyFont="1" applyFill="1" applyBorder="1" applyAlignment="1">
      <alignment horizontal="center" vertical="center"/>
    </xf>
    <xf numFmtId="1" fontId="6" fillId="2" borderId="12" xfId="0" applyNumberFormat="1" applyFont="1" applyFill="1" applyBorder="1" applyAlignment="1">
      <alignment horizontal="center" vertical="center"/>
    </xf>
    <xf numFmtId="1" fontId="6" fillId="2" borderId="12" xfId="0" applyNumberFormat="1" applyFont="1" applyFill="1" applyBorder="1" applyAlignment="1" applyProtection="1">
      <alignment horizontal="center" vertical="center"/>
      <protection locked="0"/>
    </xf>
    <xf numFmtId="0" fontId="6" fillId="2" borderId="9" xfId="0" applyFont="1" applyFill="1" applyBorder="1" applyAlignment="1">
      <alignment horizontal="center" vertical="center"/>
    </xf>
    <xf numFmtId="1" fontId="6" fillId="2" borderId="9" xfId="0" applyNumberFormat="1" applyFont="1" applyFill="1" applyBorder="1" applyAlignment="1" applyProtection="1">
      <alignment horizontal="center" vertical="center"/>
      <protection locked="0"/>
    </xf>
    <xf numFmtId="0" fontId="6" fillId="2" borderId="9" xfId="0" applyNumberFormat="1" applyFont="1" applyFill="1" applyBorder="1" applyAlignment="1" applyProtection="1">
      <alignment horizontal="center" vertical="center"/>
      <protection locked="0"/>
    </xf>
    <xf numFmtId="166" fontId="6" fillId="0" borderId="67" xfId="0" applyNumberFormat="1" applyFont="1" applyFill="1" applyBorder="1" applyAlignment="1" applyProtection="1">
      <alignment horizontal="center" vertical="center"/>
      <protection locked="0"/>
    </xf>
    <xf numFmtId="0" fontId="6" fillId="0" borderId="12" xfId="0" applyFont="1" applyFill="1" applyBorder="1" applyAlignment="1" applyProtection="1">
      <alignment vertical="center" wrapText="1"/>
      <protection locked="0"/>
    </xf>
    <xf numFmtId="1" fontId="6" fillId="0" borderId="23" xfId="0" applyNumberFormat="1" applyFont="1" applyFill="1" applyBorder="1" applyAlignment="1">
      <alignment horizontal="center" vertical="center"/>
    </xf>
    <xf numFmtId="0" fontId="11" fillId="2" borderId="0" xfId="0" applyFont="1" applyFill="1" applyBorder="1" applyAlignment="1">
      <alignment horizontal="right" vertical="center"/>
    </xf>
    <xf numFmtId="1" fontId="11" fillId="2" borderId="55" xfId="0" applyNumberFormat="1" applyFont="1" applyFill="1" applyBorder="1" applyAlignment="1">
      <alignment horizontal="center" vertical="center"/>
    </xf>
    <xf numFmtId="1" fontId="11" fillId="2" borderId="56" xfId="0" applyNumberFormat="1" applyFont="1" applyFill="1" applyBorder="1" applyAlignment="1">
      <alignment horizontal="center" vertical="center"/>
    </xf>
    <xf numFmtId="1" fontId="11" fillId="2" borderId="57" xfId="0" applyNumberFormat="1" applyFont="1" applyFill="1" applyBorder="1" applyAlignment="1">
      <alignment horizontal="center" vertical="center"/>
    </xf>
    <xf numFmtId="1" fontId="11" fillId="2" borderId="16" xfId="0" applyNumberFormat="1" applyFont="1" applyFill="1" applyBorder="1" applyAlignment="1">
      <alignment horizontal="center" vertical="center"/>
    </xf>
    <xf numFmtId="1" fontId="11" fillId="2" borderId="32" xfId="0" applyNumberFormat="1" applyFont="1" applyFill="1" applyBorder="1" applyAlignment="1">
      <alignment horizontal="center" vertical="center"/>
    </xf>
    <xf numFmtId="1" fontId="11" fillId="2" borderId="17" xfId="0" applyNumberFormat="1" applyFont="1" applyFill="1" applyBorder="1" applyAlignment="1">
      <alignment horizontal="center" vertical="center"/>
    </xf>
    <xf numFmtId="1" fontId="6" fillId="2" borderId="16" xfId="0" applyNumberFormat="1" applyFont="1" applyFill="1" applyBorder="1" applyAlignment="1">
      <alignment horizontal="center" vertical="center"/>
    </xf>
    <xf numFmtId="166" fontId="6" fillId="0" borderId="19" xfId="0" applyNumberFormat="1" applyFont="1" applyFill="1" applyBorder="1" applyAlignment="1" applyProtection="1">
      <alignment horizontal="center" vertical="center"/>
      <protection locked="0"/>
    </xf>
    <xf numFmtId="1" fontId="6" fillId="0" borderId="8" xfId="0" applyNumberFormat="1" applyFont="1" applyFill="1" applyBorder="1" applyAlignment="1">
      <alignment horizontal="center" vertical="center"/>
    </xf>
    <xf numFmtId="0" fontId="11" fillId="0" borderId="31"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21" xfId="0" applyFont="1" applyFill="1" applyBorder="1" applyAlignment="1">
      <alignment horizontal="center" vertical="center"/>
    </xf>
    <xf numFmtId="0" fontId="11" fillId="3" borderId="67" xfId="0" applyFont="1" applyFill="1" applyBorder="1" applyAlignment="1">
      <alignment horizontal="center" vertical="center"/>
    </xf>
    <xf numFmtId="0" fontId="11" fillId="3" borderId="40" xfId="0" applyFont="1" applyFill="1" applyBorder="1" applyAlignment="1">
      <alignment horizontal="center" vertical="center"/>
    </xf>
    <xf numFmtId="1" fontId="6" fillId="2" borderId="65" xfId="0" applyNumberFormat="1" applyFont="1" applyFill="1" applyBorder="1" applyAlignment="1">
      <alignment horizontal="center" vertical="center"/>
    </xf>
    <xf numFmtId="1" fontId="11" fillId="2" borderId="48" xfId="0" applyNumberFormat="1" applyFont="1" applyFill="1" applyBorder="1" applyAlignment="1">
      <alignment horizontal="center" vertical="center"/>
    </xf>
    <xf numFmtId="1" fontId="6" fillId="2" borderId="18" xfId="0" applyNumberFormat="1" applyFont="1" applyFill="1" applyBorder="1" applyAlignment="1">
      <alignment horizontal="center" vertical="center"/>
    </xf>
    <xf numFmtId="1" fontId="11" fillId="9" borderId="62" xfId="0" applyNumberFormat="1" applyFont="1" applyFill="1" applyBorder="1" applyAlignment="1">
      <alignment horizontal="center" vertical="center"/>
    </xf>
    <xf numFmtId="1" fontId="11" fillId="9" borderId="61" xfId="0" applyNumberFormat="1" applyFont="1" applyFill="1" applyBorder="1" applyAlignment="1">
      <alignment horizontal="center" vertical="center"/>
    </xf>
    <xf numFmtId="0" fontId="11" fillId="6" borderId="56" xfId="0" applyFont="1" applyFill="1" applyBorder="1" applyAlignment="1">
      <alignment horizontal="center" vertical="center"/>
    </xf>
    <xf numFmtId="0" fontId="11" fillId="6" borderId="61" xfId="0" applyFont="1" applyFill="1" applyBorder="1" applyAlignment="1">
      <alignment horizontal="center" vertical="center"/>
    </xf>
    <xf numFmtId="9" fontId="11" fillId="6" borderId="62" xfId="2" applyFont="1" applyFill="1" applyBorder="1" applyAlignment="1">
      <alignment horizontal="center" vertical="center"/>
    </xf>
    <xf numFmtId="0" fontId="11" fillId="6" borderId="60" xfId="0" applyFont="1" applyFill="1" applyBorder="1" applyAlignment="1">
      <alignment horizontal="center" vertical="center"/>
    </xf>
    <xf numFmtId="0" fontId="11" fillId="6" borderId="55" xfId="0" applyFont="1" applyFill="1" applyBorder="1" applyAlignment="1">
      <alignment horizontal="center" vertical="center"/>
    </xf>
    <xf numFmtId="0" fontId="11" fillId="6" borderId="57" xfId="0" applyFont="1" applyFill="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6" fillId="0" borderId="0" xfId="0" applyFont="1" applyAlignment="1">
      <alignment vertical="center"/>
    </xf>
    <xf numFmtId="0" fontId="11" fillId="2" borderId="9" xfId="0" applyFont="1" applyFill="1" applyBorder="1" applyAlignment="1" applyProtection="1">
      <alignment horizontal="left" vertical="center" wrapText="1"/>
      <protection locked="0"/>
    </xf>
    <xf numFmtId="0" fontId="20" fillId="0" borderId="0" xfId="0" applyFont="1" applyAlignment="1">
      <alignment vertical="center"/>
    </xf>
    <xf numFmtId="0" fontId="18" fillId="2" borderId="0" xfId="0" applyFont="1" applyFill="1" applyAlignment="1">
      <alignment vertical="center"/>
    </xf>
    <xf numFmtId="0" fontId="6" fillId="2" borderId="0" xfId="0" applyFont="1" applyFill="1" applyAlignment="1">
      <alignment vertical="center"/>
    </xf>
    <xf numFmtId="0" fontId="6" fillId="0" borderId="12" xfId="0" applyFont="1" applyFill="1" applyBorder="1" applyAlignment="1">
      <alignment vertical="center" wrapText="1"/>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23" xfId="0" applyFont="1" applyFill="1" applyBorder="1" applyAlignment="1">
      <alignment horizontal="center" vertical="center"/>
    </xf>
    <xf numFmtId="1" fontId="6" fillId="0" borderId="11" xfId="0" applyNumberFormat="1" applyFont="1" applyFill="1" applyBorder="1" applyAlignment="1">
      <alignment horizontal="center" vertical="center"/>
    </xf>
    <xf numFmtId="1" fontId="6" fillId="0" borderId="53" xfId="0" applyNumberFormat="1" applyFont="1" applyFill="1" applyBorder="1" applyAlignment="1">
      <alignment horizontal="center" vertical="center"/>
    </xf>
    <xf numFmtId="1" fontId="6" fillId="0" borderId="36" xfId="0" applyNumberFormat="1" applyFont="1" applyFill="1" applyBorder="1" applyAlignment="1">
      <alignment horizontal="center" vertical="center"/>
    </xf>
    <xf numFmtId="1" fontId="6" fillId="0" borderId="21" xfId="0" applyNumberFormat="1" applyFont="1" applyFill="1" applyBorder="1" applyAlignment="1">
      <alignment horizontal="center" vertical="center"/>
    </xf>
    <xf numFmtId="1" fontId="6" fillId="0" borderId="3" xfId="0" applyNumberFormat="1" applyFont="1" applyFill="1" applyBorder="1" applyAlignment="1">
      <alignment horizontal="center" vertical="center"/>
    </xf>
    <xf numFmtId="0" fontId="6" fillId="0" borderId="9" xfId="0" applyFont="1" applyFill="1" applyBorder="1" applyAlignment="1" applyProtection="1">
      <alignment horizontal="center" vertical="center"/>
      <protection locked="0"/>
    </xf>
    <xf numFmtId="0" fontId="6" fillId="0" borderId="9" xfId="0" applyFont="1" applyFill="1" applyBorder="1" applyAlignment="1">
      <alignment horizontal="center" vertical="center"/>
    </xf>
    <xf numFmtId="0" fontId="6" fillId="0" borderId="26" xfId="0" applyFont="1" applyFill="1" applyBorder="1" applyAlignment="1">
      <alignment horizontal="center" vertical="center"/>
    </xf>
    <xf numFmtId="1" fontId="6" fillId="0" borderId="9" xfId="0" applyNumberFormat="1" applyFont="1" applyFill="1" applyBorder="1" applyAlignment="1">
      <alignment horizontal="center" vertical="center"/>
    </xf>
    <xf numFmtId="1" fontId="6" fillId="0" borderId="26" xfId="0" applyNumberFormat="1" applyFont="1" applyFill="1" applyBorder="1" applyAlignment="1">
      <alignment horizontal="center" vertical="center"/>
    </xf>
    <xf numFmtId="0" fontId="6" fillId="0" borderId="8" xfId="0" applyFont="1" applyFill="1" applyBorder="1" applyAlignment="1">
      <alignment horizontal="center" vertical="center"/>
    </xf>
    <xf numFmtId="0" fontId="6" fillId="3" borderId="21" xfId="0" applyFont="1" applyFill="1" applyBorder="1" applyAlignment="1">
      <alignment horizontal="center" vertical="center"/>
    </xf>
    <xf numFmtId="0" fontId="11" fillId="3" borderId="4"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21" xfId="0" applyNumberFormat="1" applyFont="1" applyFill="1" applyBorder="1" applyAlignment="1">
      <alignment horizontal="center" vertical="center"/>
    </xf>
    <xf numFmtId="0" fontId="6" fillId="3" borderId="12" xfId="0" applyFont="1" applyFill="1" applyBorder="1" applyAlignment="1">
      <alignment horizontal="center" vertical="center"/>
    </xf>
    <xf numFmtId="0" fontId="11" fillId="3" borderId="23"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12" xfId="0" applyNumberFormat="1" applyFont="1" applyFill="1" applyBorder="1" applyAlignment="1">
      <alignment horizontal="center" vertical="center"/>
    </xf>
    <xf numFmtId="164" fontId="11" fillId="7" borderId="55" xfId="0" applyNumberFormat="1" applyFont="1" applyFill="1" applyBorder="1" applyAlignment="1">
      <alignment horizontal="center" vertical="center"/>
    </xf>
    <xf numFmtId="0" fontId="18" fillId="2" borderId="0" xfId="0" applyFont="1" applyFill="1" applyBorder="1" applyAlignment="1">
      <alignment vertical="center"/>
    </xf>
    <xf numFmtId="166" fontId="11" fillId="2" borderId="0" xfId="0" applyNumberFormat="1" applyFont="1" applyFill="1" applyBorder="1" applyAlignment="1">
      <alignment horizontal="center" vertical="center"/>
    </xf>
    <xf numFmtId="167" fontId="18" fillId="2" borderId="0" xfId="0" applyNumberFormat="1" applyFont="1" applyFill="1" applyBorder="1" applyAlignment="1">
      <alignment vertical="center"/>
    </xf>
    <xf numFmtId="1" fontId="6" fillId="2" borderId="38" xfId="0" applyNumberFormat="1" applyFont="1" applyFill="1" applyBorder="1" applyAlignment="1">
      <alignment horizontal="center" vertical="center"/>
    </xf>
    <xf numFmtId="1" fontId="6" fillId="2" borderId="12" xfId="0" applyNumberFormat="1" applyFont="1" applyFill="1" applyBorder="1" applyAlignment="1">
      <alignment vertical="center"/>
    </xf>
    <xf numFmtId="1" fontId="6" fillId="2" borderId="11" xfId="0" applyNumberFormat="1" applyFont="1" applyFill="1" applyBorder="1" applyAlignment="1">
      <alignment vertical="center"/>
    </xf>
    <xf numFmtId="1" fontId="6" fillId="2" borderId="25" xfId="0" applyNumberFormat="1" applyFont="1" applyFill="1" applyBorder="1" applyAlignment="1">
      <alignment vertical="center"/>
    </xf>
    <xf numFmtId="0" fontId="6" fillId="2" borderId="10" xfId="0" applyFont="1" applyFill="1" applyBorder="1" applyAlignment="1">
      <alignment horizontal="center" vertical="center"/>
    </xf>
    <xf numFmtId="1" fontId="11" fillId="9" borderId="56" xfId="0" applyNumberFormat="1" applyFont="1" applyFill="1" applyBorder="1" applyAlignment="1">
      <alignment horizontal="center" vertical="center"/>
    </xf>
    <xf numFmtId="0" fontId="23" fillId="0" borderId="0" xfId="0" applyFont="1"/>
    <xf numFmtId="1" fontId="0" fillId="0" borderId="0" xfId="0" applyNumberFormat="1"/>
    <xf numFmtId="0" fontId="6" fillId="0" borderId="0" xfId="0" applyFont="1" applyAlignment="1">
      <alignment horizontal="center" vertical="center"/>
    </xf>
    <xf numFmtId="1" fontId="6" fillId="0" borderId="12" xfId="0" applyNumberFormat="1" applyFont="1" applyBorder="1" applyAlignment="1" applyProtection="1">
      <alignment horizontal="center" vertical="center"/>
      <protection locked="0"/>
    </xf>
    <xf numFmtId="1" fontId="6" fillId="2" borderId="12" xfId="0" applyNumberFormat="1"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6" fillId="0" borderId="12" xfId="0" applyFont="1" applyFill="1" applyBorder="1" applyAlignment="1" applyProtection="1">
      <alignment horizontal="center" vertical="center" wrapText="1"/>
      <protection locked="0"/>
    </xf>
    <xf numFmtId="0" fontId="11" fillId="8" borderId="56" xfId="0" applyFont="1" applyFill="1" applyBorder="1" applyAlignment="1">
      <alignment horizontal="center" vertical="center"/>
    </xf>
    <xf numFmtId="1" fontId="6" fillId="2" borderId="30" xfId="0" applyNumberFormat="1" applyFont="1" applyFill="1" applyBorder="1" applyAlignment="1" applyProtection="1">
      <alignment horizontal="center" vertical="center"/>
      <protection locked="0"/>
    </xf>
    <xf numFmtId="1" fontId="6" fillId="2" borderId="31" xfId="0" applyNumberFormat="1" applyFont="1" applyFill="1" applyBorder="1" applyAlignment="1" applyProtection="1">
      <alignment horizontal="center" vertical="center"/>
      <protection locked="0"/>
    </xf>
    <xf numFmtId="1" fontId="6" fillId="2" borderId="37" xfId="0" applyNumberFormat="1" applyFont="1" applyFill="1" applyBorder="1" applyAlignment="1" applyProtection="1">
      <alignment horizontal="center" vertical="center"/>
      <protection locked="0"/>
    </xf>
    <xf numFmtId="1" fontId="6" fillId="2" borderId="1" xfId="0" applyNumberFormat="1" applyFont="1" applyFill="1" applyBorder="1" applyAlignment="1" applyProtection="1">
      <alignment horizontal="center" vertical="center"/>
      <protection locked="0"/>
    </xf>
    <xf numFmtId="0" fontId="6" fillId="0" borderId="0" xfId="0" applyFont="1" applyFill="1" applyBorder="1" applyAlignment="1">
      <alignment vertical="center"/>
    </xf>
    <xf numFmtId="0" fontId="6" fillId="0" borderId="0" xfId="0" applyFont="1" applyFill="1" applyAlignment="1">
      <alignment vertical="center"/>
    </xf>
    <xf numFmtId="0" fontId="6" fillId="0" borderId="0" xfId="0" applyFont="1" applyFill="1" applyAlignment="1">
      <alignment horizontal="left" vertical="center"/>
    </xf>
    <xf numFmtId="0" fontId="20" fillId="0" borderId="0" xfId="0" applyFont="1" applyFill="1" applyAlignment="1">
      <alignment vertical="center"/>
    </xf>
    <xf numFmtId="1" fontId="11" fillId="0" borderId="56" xfId="0" applyNumberFormat="1" applyFont="1" applyFill="1" applyBorder="1" applyAlignment="1">
      <alignment horizontal="center" vertical="center"/>
    </xf>
    <xf numFmtId="2" fontId="6" fillId="0" borderId="18" xfId="0" applyNumberFormat="1" applyFont="1" applyBorder="1" applyAlignment="1" applyProtection="1">
      <alignment horizontal="center" vertical="center" wrapText="1"/>
      <protection locked="0"/>
    </xf>
    <xf numFmtId="2" fontId="6" fillId="0" borderId="20" xfId="0" applyNumberFormat="1" applyFont="1" applyBorder="1" applyAlignment="1" applyProtection="1">
      <alignment horizontal="center" vertical="center" wrapText="1"/>
      <protection locked="0"/>
    </xf>
    <xf numFmtId="0" fontId="11" fillId="0" borderId="16" xfId="0" applyFont="1" applyBorder="1" applyAlignment="1">
      <alignment horizontal="center" vertical="center"/>
    </xf>
    <xf numFmtId="0" fontId="6" fillId="0" borderId="16" xfId="0" applyFont="1" applyBorder="1" applyAlignment="1">
      <alignment horizontal="center" vertical="center"/>
    </xf>
    <xf numFmtId="0" fontId="11" fillId="0" borderId="33" xfId="0" applyFont="1" applyBorder="1" applyAlignment="1">
      <alignment horizontal="center" vertical="center"/>
    </xf>
    <xf numFmtId="1" fontId="6" fillId="3" borderId="16" xfId="0" applyNumberFormat="1" applyFont="1" applyFill="1" applyBorder="1" applyAlignment="1" applyProtection="1">
      <alignment horizontal="center" vertical="center"/>
      <protection locked="0"/>
    </xf>
    <xf numFmtId="1" fontId="6" fillId="3" borderId="33" xfId="0" applyNumberFormat="1" applyFont="1" applyFill="1" applyBorder="1" applyAlignment="1" applyProtection="1">
      <alignment horizontal="center" vertical="center"/>
      <protection locked="0"/>
    </xf>
    <xf numFmtId="0" fontId="6" fillId="0" borderId="12" xfId="0" applyFont="1" applyBorder="1" applyAlignment="1" applyProtection="1">
      <alignment horizontal="left" vertical="center" wrapText="1"/>
      <protection locked="0"/>
    </xf>
    <xf numFmtId="0" fontId="6" fillId="0" borderId="12" xfId="0" applyFont="1" applyBorder="1" applyAlignment="1" applyProtection="1">
      <alignment horizontal="center" vertical="center"/>
      <protection locked="0"/>
    </xf>
    <xf numFmtId="0" fontId="6" fillId="0" borderId="12" xfId="0" applyFont="1" applyFill="1" applyBorder="1" applyAlignment="1" applyProtection="1">
      <alignment horizontal="center" vertical="center"/>
      <protection locked="0"/>
    </xf>
    <xf numFmtId="0" fontId="6" fillId="0" borderId="23" xfId="0" applyFont="1" applyBorder="1" applyAlignment="1" applyProtection="1">
      <alignment horizontal="center" vertical="center"/>
      <protection locked="0"/>
    </xf>
    <xf numFmtId="0" fontId="11" fillId="0" borderId="30" xfId="0" applyFont="1" applyBorder="1" applyAlignment="1" applyProtection="1">
      <alignment horizontal="center" vertical="center"/>
      <protection locked="0"/>
    </xf>
    <xf numFmtId="1" fontId="6" fillId="0" borderId="11" xfId="0" applyNumberFormat="1" applyFont="1" applyBorder="1" applyAlignment="1">
      <alignment horizontal="center" vertical="center"/>
    </xf>
    <xf numFmtId="1" fontId="11" fillId="0" borderId="12" xfId="0" applyNumberFormat="1" applyFont="1" applyFill="1" applyBorder="1" applyAlignment="1">
      <alignment horizontal="center" vertical="center"/>
    </xf>
    <xf numFmtId="1" fontId="6" fillId="3" borderId="12" xfId="0" applyNumberFormat="1" applyFont="1" applyFill="1" applyBorder="1" applyAlignment="1" applyProtection="1">
      <alignment horizontal="center" vertical="center"/>
      <protection locked="0"/>
    </xf>
    <xf numFmtId="1" fontId="6" fillId="3" borderId="23" xfId="0" applyNumberFormat="1" applyFont="1" applyFill="1" applyBorder="1" applyAlignment="1" applyProtection="1">
      <alignment horizontal="center" vertical="center"/>
      <protection locked="0"/>
    </xf>
    <xf numFmtId="1" fontId="6" fillId="0" borderId="30" xfId="0" applyNumberFormat="1" applyFont="1" applyBorder="1" applyAlignment="1" applyProtection="1">
      <alignment horizontal="center" vertical="center"/>
      <protection locked="0"/>
    </xf>
    <xf numFmtId="0" fontId="6" fillId="0" borderId="12" xfId="0" applyFont="1" applyBorder="1" applyAlignment="1" applyProtection="1">
      <alignment vertical="center" wrapText="1"/>
      <protection locked="0"/>
    </xf>
    <xf numFmtId="2" fontId="6" fillId="0" borderId="15" xfId="0" applyNumberFormat="1" applyFont="1" applyBorder="1" applyAlignment="1" applyProtection="1">
      <alignment horizontal="center" vertical="center" wrapText="1"/>
      <protection locked="0"/>
    </xf>
    <xf numFmtId="1" fontId="6" fillId="0" borderId="12" xfId="0" applyNumberFormat="1" applyFont="1" applyFill="1" applyBorder="1" applyAlignment="1" applyProtection="1">
      <alignment horizontal="center" vertical="center"/>
      <protection locked="0"/>
    </xf>
    <xf numFmtId="0" fontId="6" fillId="0" borderId="12" xfId="0" applyNumberFormat="1" applyFont="1" applyBorder="1" applyAlignment="1" applyProtection="1">
      <alignment vertical="center" wrapText="1"/>
      <protection locked="0"/>
    </xf>
    <xf numFmtId="0" fontId="11" fillId="0" borderId="30" xfId="0" applyFont="1" applyFill="1" applyBorder="1" applyAlignment="1" applyProtection="1">
      <alignment horizontal="center" vertical="center" wrapText="1"/>
      <protection locked="0"/>
    </xf>
    <xf numFmtId="1" fontId="6" fillId="0" borderId="12" xfId="0" applyNumberFormat="1" applyFont="1" applyFill="1" applyBorder="1" applyAlignment="1">
      <alignment horizontal="center" vertical="center"/>
    </xf>
    <xf numFmtId="0" fontId="11" fillId="3" borderId="34" xfId="0" applyFont="1" applyFill="1" applyBorder="1" applyAlignment="1">
      <alignment horizontal="center" vertical="center"/>
    </xf>
    <xf numFmtId="1" fontId="6" fillId="3" borderId="32" xfId="0" applyNumberFormat="1" applyFont="1" applyFill="1" applyBorder="1" applyAlignment="1">
      <alignment horizontal="center" vertical="center"/>
    </xf>
    <xf numFmtId="1" fontId="11" fillId="3" borderId="16" xfId="0" applyNumberFormat="1" applyFont="1" applyFill="1" applyBorder="1" applyAlignment="1">
      <alignment horizontal="center" vertical="center"/>
    </xf>
    <xf numFmtId="1" fontId="6" fillId="3" borderId="34" xfId="0" applyNumberFormat="1" applyFont="1" applyFill="1" applyBorder="1" applyAlignment="1" applyProtection="1">
      <alignment horizontal="center" vertical="center"/>
      <protection locked="0"/>
    </xf>
    <xf numFmtId="0" fontId="11" fillId="3" borderId="30" xfId="0" applyFont="1" applyFill="1" applyBorder="1" applyAlignment="1" applyProtection="1">
      <alignment horizontal="center" vertical="center"/>
      <protection locked="0"/>
    </xf>
    <xf numFmtId="1" fontId="6" fillId="3" borderId="11" xfId="0" applyNumberFormat="1" applyFont="1" applyFill="1" applyBorder="1" applyAlignment="1">
      <alignment horizontal="center" vertical="center"/>
    </xf>
    <xf numFmtId="1" fontId="11" fillId="3" borderId="12" xfId="0" applyNumberFormat="1" applyFont="1" applyFill="1" applyBorder="1" applyAlignment="1">
      <alignment horizontal="center" vertical="center"/>
    </xf>
    <xf numFmtId="1" fontId="6" fillId="3" borderId="30" xfId="0" applyNumberFormat="1" applyFont="1" applyFill="1" applyBorder="1" applyAlignment="1" applyProtection="1">
      <alignment horizontal="center" vertical="center"/>
      <protection locked="0"/>
    </xf>
    <xf numFmtId="0" fontId="6" fillId="0" borderId="16" xfId="0" applyFont="1" applyBorder="1" applyAlignment="1" applyProtection="1">
      <alignment vertical="center" wrapText="1"/>
      <protection locked="0"/>
    </xf>
    <xf numFmtId="166" fontId="6" fillId="0" borderId="15" xfId="0" applyNumberFormat="1" applyFont="1" applyFill="1" applyBorder="1" applyAlignment="1" applyProtection="1">
      <alignment horizontal="center" vertical="center"/>
      <protection locked="0"/>
    </xf>
    <xf numFmtId="0" fontId="11" fillId="0" borderId="16" xfId="0" applyFont="1" applyFill="1" applyBorder="1" applyAlignment="1" applyProtection="1">
      <alignment horizontal="left" vertical="center" wrapText="1"/>
      <protection locked="0"/>
    </xf>
    <xf numFmtId="1" fontId="11" fillId="0" borderId="34" xfId="0" applyNumberFormat="1" applyFont="1" applyBorder="1" applyAlignment="1">
      <alignment horizontal="center" vertical="center"/>
    </xf>
    <xf numFmtId="0" fontId="6" fillId="0" borderId="32" xfId="0" applyFont="1" applyBorder="1" applyAlignment="1" applyProtection="1">
      <alignment horizontal="center" vertical="center"/>
      <protection locked="0"/>
    </xf>
    <xf numFmtId="1" fontId="6" fillId="0" borderId="16" xfId="0" applyNumberFormat="1" applyFont="1" applyFill="1" applyBorder="1" applyAlignment="1">
      <alignment horizontal="center" vertical="center"/>
    </xf>
    <xf numFmtId="1" fontId="6" fillId="0" borderId="33" xfId="0" applyNumberFormat="1" applyFont="1" applyFill="1" applyBorder="1" applyAlignment="1">
      <alignment horizontal="center" vertical="center"/>
    </xf>
    <xf numFmtId="1" fontId="6" fillId="0" borderId="13" xfId="0" applyNumberFormat="1" applyFont="1" applyFill="1" applyBorder="1" applyAlignment="1">
      <alignment horizontal="center" vertical="center"/>
    </xf>
    <xf numFmtId="166" fontId="6" fillId="0" borderId="47" xfId="0" applyNumberFormat="1" applyFont="1" applyFill="1" applyBorder="1" applyAlignment="1" applyProtection="1">
      <alignment horizontal="center" vertical="center"/>
      <protection locked="0"/>
    </xf>
    <xf numFmtId="0" fontId="6" fillId="0" borderId="9" xfId="0" applyFont="1" applyFill="1" applyBorder="1" applyAlignment="1" applyProtection="1">
      <alignment vertical="center" wrapText="1"/>
      <protection locked="0"/>
    </xf>
    <xf numFmtId="0" fontId="11" fillId="0" borderId="31" xfId="0" applyFont="1" applyFill="1" applyBorder="1" applyAlignment="1" applyProtection="1">
      <alignment horizontal="center" vertical="center" wrapText="1"/>
      <protection locked="0"/>
    </xf>
    <xf numFmtId="1" fontId="6" fillId="0" borderId="10" xfId="0" applyNumberFormat="1" applyFont="1" applyFill="1" applyBorder="1" applyAlignment="1">
      <alignment horizontal="center" vertical="center"/>
    </xf>
    <xf numFmtId="0" fontId="6" fillId="0" borderId="12" xfId="0" applyNumberFormat="1" applyFont="1" applyFill="1" applyBorder="1" applyAlignment="1">
      <alignment horizontal="left" vertical="center" wrapText="1"/>
    </xf>
    <xf numFmtId="0" fontId="3" fillId="0" borderId="18" xfId="1" applyFont="1" applyFill="1" applyBorder="1" applyAlignment="1">
      <alignment horizontal="center" vertical="center"/>
    </xf>
    <xf numFmtId="0" fontId="3" fillId="0" borderId="12" xfId="1" applyFont="1" applyFill="1" applyBorder="1" applyAlignment="1">
      <alignment horizontal="center" vertical="center"/>
    </xf>
    <xf numFmtId="0" fontId="3" fillId="0" borderId="13" xfId="1" applyFont="1" applyFill="1" applyBorder="1" applyAlignment="1">
      <alignment horizontal="center" vertical="center"/>
    </xf>
    <xf numFmtId="0" fontId="3" fillId="0" borderId="23" xfId="1" applyFont="1" applyFill="1" applyBorder="1" applyAlignment="1">
      <alignment horizontal="center" vertical="center"/>
    </xf>
    <xf numFmtId="0" fontId="3" fillId="0" borderId="19"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26" xfId="1" applyFont="1" applyFill="1" applyBorder="1" applyAlignment="1">
      <alignment horizontal="center" vertical="center"/>
    </xf>
    <xf numFmtId="0" fontId="3" fillId="0" borderId="21"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0" xfId="1" applyFont="1" applyFill="1"/>
    <xf numFmtId="0" fontId="7" fillId="0" borderId="0" xfId="1" applyFont="1" applyFill="1" applyBorder="1" applyAlignment="1">
      <alignment horizontal="left"/>
    </xf>
    <xf numFmtId="0" fontId="3" fillId="0" borderId="0" xfId="1" applyFont="1" applyFill="1" applyBorder="1"/>
    <xf numFmtId="0" fontId="3" fillId="0" borderId="0" xfId="1" applyFont="1" applyFill="1" applyBorder="1" applyAlignment="1">
      <alignment vertical="top" wrapText="1"/>
    </xf>
    <xf numFmtId="2" fontId="6" fillId="0" borderId="35" xfId="0" applyNumberFormat="1" applyFont="1" applyBorder="1" applyAlignment="1" applyProtection="1">
      <alignment horizontal="center" vertical="center" wrapText="1"/>
      <protection locked="0"/>
    </xf>
    <xf numFmtId="0" fontId="11" fillId="3" borderId="36" xfId="0" applyFont="1" applyFill="1" applyBorder="1" applyAlignment="1">
      <alignment horizontal="center" vertical="center"/>
    </xf>
    <xf numFmtId="0" fontId="6" fillId="3" borderId="36" xfId="0" applyFont="1" applyFill="1" applyBorder="1" applyAlignment="1">
      <alignment horizontal="center" vertical="center"/>
    </xf>
    <xf numFmtId="0" fontId="11" fillId="3" borderId="49" xfId="0" applyFont="1" applyFill="1" applyBorder="1" applyAlignment="1">
      <alignment horizontal="center" vertical="center"/>
    </xf>
    <xf numFmtId="0" fontId="11" fillId="3" borderId="68" xfId="0" applyFont="1" applyFill="1" applyBorder="1" applyAlignment="1">
      <alignment horizontal="center" vertical="center"/>
    </xf>
    <xf numFmtId="1" fontId="6" fillId="2" borderId="35" xfId="0" applyNumberFormat="1" applyFont="1" applyFill="1" applyBorder="1" applyAlignment="1">
      <alignment horizontal="center" vertical="center"/>
    </xf>
    <xf numFmtId="1" fontId="11" fillId="2" borderId="36" xfId="0" applyNumberFormat="1" applyFont="1" applyFill="1" applyBorder="1" applyAlignment="1">
      <alignment horizontal="center" vertical="center"/>
    </xf>
    <xf numFmtId="1" fontId="6" fillId="0" borderId="36" xfId="0" applyNumberFormat="1" applyFont="1" applyFill="1" applyBorder="1" applyAlignment="1" applyProtection="1">
      <alignment horizontal="center" vertical="center"/>
      <protection locked="0"/>
    </xf>
    <xf numFmtId="1" fontId="6" fillId="0" borderId="51" xfId="0" applyNumberFormat="1" applyFont="1" applyFill="1" applyBorder="1" applyAlignment="1" applyProtection="1">
      <alignment horizontal="center" vertical="center"/>
      <protection locked="0"/>
    </xf>
    <xf numFmtId="0" fontId="11" fillId="3" borderId="53" xfId="0" applyFont="1" applyFill="1" applyBorder="1" applyAlignment="1">
      <alignment horizontal="center" vertical="center"/>
    </xf>
    <xf numFmtId="0" fontId="11" fillId="3" borderId="36" xfId="0" applyNumberFormat="1" applyFont="1" applyFill="1" applyBorder="1" applyAlignment="1">
      <alignment horizontal="center" vertical="center"/>
    </xf>
    <xf numFmtId="0" fontId="11" fillId="7" borderId="63" xfId="0" applyFont="1" applyFill="1" applyBorder="1" applyAlignment="1">
      <alignment horizontal="center" vertical="center"/>
    </xf>
    <xf numFmtId="1" fontId="11" fillId="7" borderId="62" xfId="0" applyNumberFormat="1" applyFont="1" applyFill="1" applyBorder="1" applyAlignment="1">
      <alignment horizontal="center" vertical="center"/>
    </xf>
    <xf numFmtId="1" fontId="11" fillId="7" borderId="61" xfId="0" applyNumberFormat="1" applyFont="1" applyFill="1" applyBorder="1" applyAlignment="1">
      <alignment horizontal="center" vertical="center"/>
    </xf>
    <xf numFmtId="1" fontId="11" fillId="7" borderId="55" xfId="0" applyNumberFormat="1" applyFont="1" applyFill="1" applyBorder="1" applyAlignment="1">
      <alignment horizontal="center" vertical="center"/>
    </xf>
    <xf numFmtId="1" fontId="11" fillId="7" borderId="56" xfId="0" applyNumberFormat="1" applyFont="1" applyFill="1" applyBorder="1" applyAlignment="1">
      <alignment horizontal="center" vertical="center"/>
    </xf>
    <xf numFmtId="1" fontId="11" fillId="7" borderId="63" xfId="0" applyNumberFormat="1" applyFont="1" applyFill="1" applyBorder="1" applyAlignment="1">
      <alignment horizontal="center" vertical="center"/>
    </xf>
    <xf numFmtId="9" fontId="11" fillId="5" borderId="62" xfId="2" applyFont="1" applyFill="1" applyBorder="1" applyAlignment="1">
      <alignment horizontal="center" vertical="center"/>
    </xf>
    <xf numFmtId="0" fontId="22" fillId="0" borderId="0" xfId="0" applyFont="1" applyAlignment="1">
      <alignment vertical="center"/>
    </xf>
    <xf numFmtId="9" fontId="6" fillId="0" borderId="0" xfId="2" applyFont="1" applyAlignment="1">
      <alignment vertical="center"/>
    </xf>
    <xf numFmtId="9" fontId="6" fillId="0" borderId="0" xfId="2" applyFont="1" applyFill="1" applyAlignment="1">
      <alignment vertical="center"/>
    </xf>
    <xf numFmtId="0" fontId="11" fillId="8" borderId="60" xfId="0" applyFont="1" applyFill="1" applyBorder="1" applyAlignment="1">
      <alignment horizontal="center" vertical="center"/>
    </xf>
    <xf numFmtId="1" fontId="11" fillId="8" borderId="61" xfId="0" applyNumberFormat="1" applyFont="1" applyFill="1" applyBorder="1" applyAlignment="1">
      <alignment horizontal="center" vertical="center"/>
    </xf>
    <xf numFmtId="1" fontId="11" fillId="8" borderId="62" xfId="0" applyNumberFormat="1" applyFont="1" applyFill="1" applyBorder="1" applyAlignment="1">
      <alignment horizontal="center" vertical="center"/>
    </xf>
    <xf numFmtId="1" fontId="11" fillId="8" borderId="59" xfId="0" applyNumberFormat="1" applyFont="1" applyFill="1" applyBorder="1" applyAlignment="1">
      <alignment horizontal="center" vertical="center"/>
    </xf>
    <xf numFmtId="1" fontId="11" fillId="8" borderId="56" xfId="0" applyNumberFormat="1" applyFont="1" applyFill="1" applyBorder="1" applyAlignment="1">
      <alignment horizontal="center" vertical="center"/>
    </xf>
    <xf numFmtId="1" fontId="11" fillId="8" borderId="57" xfId="0" applyNumberFormat="1" applyFont="1" applyFill="1" applyBorder="1" applyAlignment="1">
      <alignment horizontal="center" vertical="center"/>
    </xf>
    <xf numFmtId="1" fontId="11" fillId="9" borderId="55" xfId="0" applyNumberFormat="1" applyFont="1" applyFill="1" applyBorder="1" applyAlignment="1">
      <alignment horizontal="center" vertical="center"/>
    </xf>
    <xf numFmtId="1" fontId="11" fillId="9" borderId="63" xfId="0" applyNumberFormat="1" applyFont="1" applyFill="1" applyBorder="1" applyAlignment="1">
      <alignment horizontal="center" vertical="center"/>
    </xf>
    <xf numFmtId="0" fontId="6" fillId="0" borderId="48" xfId="0" applyFont="1" applyFill="1" applyBorder="1" applyAlignment="1" applyProtection="1">
      <alignment horizontal="center" vertical="center" wrapText="1"/>
      <protection locked="0"/>
    </xf>
    <xf numFmtId="0" fontId="6" fillId="0" borderId="23" xfId="0" applyFont="1" applyFill="1" applyBorder="1" applyAlignment="1" applyProtection="1">
      <alignment horizontal="center" vertical="center" wrapText="1"/>
      <protection locked="0"/>
    </xf>
    <xf numFmtId="0" fontId="11" fillId="0" borderId="1" xfId="0" applyFont="1" applyFill="1" applyBorder="1" applyAlignment="1" applyProtection="1">
      <alignment horizontal="center" vertical="center" wrapText="1"/>
      <protection locked="0"/>
    </xf>
    <xf numFmtId="0" fontId="6" fillId="0" borderId="6" xfId="0" applyFont="1" applyFill="1" applyBorder="1" applyAlignment="1" applyProtection="1">
      <alignment horizontal="center" vertical="center" wrapText="1"/>
      <protection locked="0"/>
    </xf>
    <xf numFmtId="0" fontId="6" fillId="0" borderId="43" xfId="0" applyFont="1" applyFill="1" applyBorder="1" applyAlignment="1" applyProtection="1">
      <alignment horizontal="center" vertical="center" wrapText="1"/>
      <protection locked="0"/>
    </xf>
    <xf numFmtId="0" fontId="11" fillId="0" borderId="14" xfId="0" applyFont="1" applyBorder="1" applyAlignment="1">
      <alignment horizontal="center" vertical="center" wrapText="1"/>
    </xf>
    <xf numFmtId="0" fontId="11" fillId="7" borderId="56" xfId="0" applyFont="1" applyFill="1" applyBorder="1" applyAlignment="1">
      <alignment horizontal="center" vertical="center"/>
    </xf>
    <xf numFmtId="0" fontId="11" fillId="7" borderId="60" xfId="0" applyFont="1" applyFill="1" applyBorder="1" applyAlignment="1">
      <alignment horizontal="center" vertical="center"/>
    </xf>
    <xf numFmtId="1" fontId="11" fillId="7" borderId="58" xfId="0" applyNumberFormat="1" applyFont="1" applyFill="1" applyBorder="1" applyAlignment="1">
      <alignment horizontal="center" vertical="center"/>
    </xf>
    <xf numFmtId="1" fontId="11" fillId="7" borderId="57" xfId="0" applyNumberFormat="1" applyFont="1" applyFill="1" applyBorder="1" applyAlignment="1">
      <alignment horizontal="center" vertical="center"/>
    </xf>
    <xf numFmtId="0" fontId="11" fillId="5" borderId="56" xfId="0" applyFont="1" applyFill="1" applyBorder="1" applyAlignment="1">
      <alignment horizontal="center" vertical="center"/>
    </xf>
    <xf numFmtId="1" fontId="11" fillId="5" borderId="61" xfId="0" applyNumberFormat="1" applyFont="1" applyFill="1" applyBorder="1" applyAlignment="1">
      <alignment horizontal="center" vertical="center"/>
    </xf>
    <xf numFmtId="1" fontId="11" fillId="5" borderId="56" xfId="0" applyNumberFormat="1" applyFont="1" applyFill="1" applyBorder="1" applyAlignment="1">
      <alignment horizontal="center" vertical="center"/>
    </xf>
    <xf numFmtId="1" fontId="11" fillId="5" borderId="60" xfId="0" applyNumberFormat="1" applyFont="1" applyFill="1" applyBorder="1" applyAlignment="1">
      <alignment horizontal="center" vertical="center"/>
    </xf>
    <xf numFmtId="1" fontId="11" fillId="5" borderId="55" xfId="0" applyNumberFormat="1" applyFont="1" applyFill="1" applyBorder="1" applyAlignment="1">
      <alignment horizontal="center" vertical="center"/>
    </xf>
    <xf numFmtId="165" fontId="11" fillId="5" borderId="56" xfId="0" applyNumberFormat="1" applyFont="1" applyFill="1" applyBorder="1" applyAlignment="1">
      <alignment horizontal="center" vertical="center"/>
    </xf>
    <xf numFmtId="165" fontId="11" fillId="5" borderId="62" xfId="0" applyNumberFormat="1" applyFont="1" applyFill="1" applyBorder="1" applyAlignment="1">
      <alignment horizontal="center" vertical="center"/>
    </xf>
    <xf numFmtId="165" fontId="11" fillId="5" borderId="57" xfId="0" applyNumberFormat="1" applyFont="1" applyFill="1" applyBorder="1" applyAlignment="1">
      <alignment horizontal="center" vertical="center"/>
    </xf>
    <xf numFmtId="0" fontId="6" fillId="0" borderId="11" xfId="0" applyFont="1" applyFill="1" applyBorder="1" applyAlignment="1" applyProtection="1">
      <alignment horizontal="center" vertical="center"/>
      <protection locked="0"/>
    </xf>
    <xf numFmtId="1" fontId="6" fillId="0" borderId="23" xfId="0" applyNumberFormat="1" applyFont="1" applyFill="1" applyBorder="1" applyAlignment="1" applyProtection="1">
      <alignment horizontal="center" vertical="center"/>
      <protection locked="0"/>
    </xf>
    <xf numFmtId="0" fontId="11" fillId="0" borderId="30" xfId="0" applyFont="1" applyFill="1" applyBorder="1" applyAlignment="1" applyProtection="1">
      <alignment horizontal="center" vertical="center"/>
      <protection locked="0"/>
    </xf>
    <xf numFmtId="1" fontId="6" fillId="0" borderId="30" xfId="0" applyNumberFormat="1" applyFont="1" applyFill="1" applyBorder="1" applyAlignment="1" applyProtection="1">
      <alignment horizontal="center" vertical="center"/>
      <protection locked="0"/>
    </xf>
    <xf numFmtId="1" fontId="6" fillId="0" borderId="11" xfId="0" applyNumberFormat="1" applyFont="1" applyFill="1" applyBorder="1" applyAlignment="1" applyProtection="1">
      <alignment horizontal="center" vertical="center"/>
      <protection locked="0"/>
    </xf>
    <xf numFmtId="0" fontId="11" fillId="0" borderId="30" xfId="0" applyFont="1" applyFill="1" applyBorder="1" applyAlignment="1">
      <alignment horizontal="center" vertical="center" wrapText="1"/>
    </xf>
    <xf numFmtId="1" fontId="6" fillId="0" borderId="11" xfId="0" applyNumberFormat="1" applyFont="1" applyFill="1" applyBorder="1" applyAlignment="1" applyProtection="1">
      <alignment horizontal="center" vertical="center" wrapText="1"/>
      <protection locked="0"/>
    </xf>
    <xf numFmtId="1" fontId="6" fillId="0" borderId="12" xfId="0" applyNumberFormat="1" applyFont="1" applyFill="1" applyBorder="1" applyAlignment="1" applyProtection="1">
      <alignment horizontal="center" vertical="center" wrapText="1"/>
      <protection locked="0"/>
    </xf>
    <xf numFmtId="0" fontId="11" fillId="0" borderId="31" xfId="0" applyFont="1" applyFill="1" applyBorder="1" applyAlignment="1">
      <alignment horizontal="center" vertical="center" wrapText="1"/>
    </xf>
    <xf numFmtId="1" fontId="11" fillId="0" borderId="9" xfId="0" applyNumberFormat="1" applyFont="1" applyFill="1" applyBorder="1" applyAlignment="1">
      <alignment horizontal="center" vertical="center"/>
    </xf>
    <xf numFmtId="1" fontId="6" fillId="0" borderId="9" xfId="0" applyNumberFormat="1" applyFont="1" applyFill="1" applyBorder="1" applyAlignment="1" applyProtection="1">
      <alignment horizontal="center" vertical="center"/>
      <protection locked="0"/>
    </xf>
    <xf numFmtId="1" fontId="6" fillId="0" borderId="26" xfId="0" applyNumberFormat="1" applyFont="1" applyFill="1" applyBorder="1" applyAlignment="1" applyProtection="1">
      <alignment horizontal="center" vertical="center"/>
      <protection locked="0"/>
    </xf>
    <xf numFmtId="1" fontId="6" fillId="0" borderId="31" xfId="0" applyNumberFormat="1" applyFont="1" applyFill="1" applyBorder="1" applyAlignment="1" applyProtection="1">
      <alignment horizontal="center" vertical="center"/>
      <protection locked="0"/>
    </xf>
    <xf numFmtId="1" fontId="6" fillId="0" borderId="8" xfId="0" applyNumberFormat="1" applyFont="1" applyFill="1" applyBorder="1" applyAlignment="1" applyProtection="1">
      <alignment horizontal="center" vertical="center"/>
      <protection locked="0"/>
    </xf>
    <xf numFmtId="1" fontId="6" fillId="0" borderId="34" xfId="0" applyNumberFormat="1" applyFont="1" applyFill="1" applyBorder="1" applyAlignment="1" applyProtection="1">
      <alignment horizontal="center" vertical="center"/>
      <protection locked="0"/>
    </xf>
    <xf numFmtId="1" fontId="6" fillId="0" borderId="32" xfId="0" applyNumberFormat="1" applyFont="1" applyFill="1" applyBorder="1" applyAlignment="1">
      <alignment horizontal="center" vertical="center"/>
    </xf>
    <xf numFmtId="1" fontId="6" fillId="0" borderId="37" xfId="0" applyNumberFormat="1" applyFont="1" applyFill="1" applyBorder="1" applyAlignment="1" applyProtection="1">
      <alignment horizontal="center" vertical="center"/>
      <protection locked="0"/>
    </xf>
    <xf numFmtId="1" fontId="6" fillId="0" borderId="13" xfId="0" applyNumberFormat="1" applyFont="1" applyFill="1" applyBorder="1" applyAlignment="1" applyProtection="1">
      <alignment horizontal="center" vertical="center"/>
      <protection locked="0"/>
    </xf>
    <xf numFmtId="1" fontId="6" fillId="0" borderId="25" xfId="0" applyNumberFormat="1" applyFont="1" applyFill="1" applyBorder="1" applyAlignment="1">
      <alignment horizontal="center" vertical="center"/>
    </xf>
    <xf numFmtId="1" fontId="6" fillId="0" borderId="38" xfId="0" applyNumberFormat="1" applyFont="1" applyFill="1" applyBorder="1" applyAlignment="1">
      <alignment horizontal="center" vertical="center"/>
    </xf>
    <xf numFmtId="1" fontId="6" fillId="0" borderId="39" xfId="0" applyNumberFormat="1" applyFont="1" applyFill="1" applyBorder="1" applyAlignment="1">
      <alignment horizontal="center" vertical="center"/>
    </xf>
    <xf numFmtId="1" fontId="6" fillId="0" borderId="46" xfId="0" applyNumberFormat="1" applyFont="1" applyFill="1" applyBorder="1" applyAlignment="1">
      <alignment horizontal="center" vertical="center"/>
    </xf>
    <xf numFmtId="0" fontId="3" fillId="11" borderId="12" xfId="0" applyFont="1" applyFill="1" applyBorder="1" applyAlignment="1">
      <alignment horizontal="center" vertical="center"/>
    </xf>
    <xf numFmtId="0" fontId="3" fillId="11" borderId="13" xfId="0" applyFont="1" applyFill="1" applyBorder="1" applyAlignment="1">
      <alignment horizontal="center" vertical="center"/>
    </xf>
    <xf numFmtId="0" fontId="7" fillId="11" borderId="36" xfId="0" applyFont="1" applyFill="1" applyBorder="1" applyAlignment="1">
      <alignment horizontal="center" vertical="center"/>
    </xf>
    <xf numFmtId="0" fontId="7" fillId="11" borderId="51" xfId="0" applyFont="1" applyFill="1" applyBorder="1" applyAlignment="1">
      <alignment horizontal="center" vertical="center"/>
    </xf>
    <xf numFmtId="0" fontId="6" fillId="11" borderId="12" xfId="0" applyFont="1" applyFill="1" applyBorder="1" applyAlignment="1" applyProtection="1">
      <alignment horizontal="center" vertical="center" wrapText="1"/>
      <protection locked="0"/>
    </xf>
    <xf numFmtId="0" fontId="6" fillId="11" borderId="13" xfId="0" applyFont="1" applyFill="1" applyBorder="1" applyAlignment="1" applyProtection="1">
      <alignment horizontal="center" vertical="center" wrapText="1"/>
      <protection locked="0"/>
    </xf>
    <xf numFmtId="1" fontId="6" fillId="11" borderId="12" xfId="0" applyNumberFormat="1" applyFont="1" applyFill="1" applyBorder="1" applyAlignment="1" applyProtection="1">
      <alignment horizontal="center" vertical="center" wrapText="1"/>
      <protection locked="0"/>
    </xf>
    <xf numFmtId="1" fontId="6" fillId="11" borderId="9" xfId="0" applyNumberFormat="1" applyFont="1" applyFill="1" applyBorder="1" applyAlignment="1" applyProtection="1">
      <alignment horizontal="center" vertical="center" wrapText="1"/>
      <protection locked="0"/>
    </xf>
    <xf numFmtId="0" fontId="6" fillId="11" borderId="16" xfId="0" applyFont="1" applyFill="1" applyBorder="1" applyAlignment="1" applyProtection="1">
      <alignment horizontal="center" vertical="center" wrapText="1"/>
      <protection locked="0"/>
    </xf>
    <xf numFmtId="0" fontId="6" fillId="11" borderId="36" xfId="0" applyFont="1" applyFill="1" applyBorder="1" applyAlignment="1" applyProtection="1">
      <alignment horizontal="center" vertical="center" wrapText="1"/>
      <protection locked="0"/>
    </xf>
    <xf numFmtId="0" fontId="6" fillId="11" borderId="21" xfId="0" applyFont="1" applyFill="1" applyBorder="1" applyAlignment="1" applyProtection="1">
      <alignment horizontal="center" vertical="center" wrapText="1"/>
      <protection locked="0"/>
    </xf>
    <xf numFmtId="1" fontId="6" fillId="11" borderId="13" xfId="0" applyNumberFormat="1" applyFont="1" applyFill="1" applyBorder="1" applyAlignment="1" applyProtection="1">
      <alignment horizontal="center" vertical="center" wrapText="1"/>
      <protection locked="0"/>
    </xf>
    <xf numFmtId="1" fontId="6" fillId="11" borderId="10" xfId="0" applyNumberFormat="1" applyFont="1" applyFill="1" applyBorder="1" applyAlignment="1" applyProtection="1">
      <alignment horizontal="center" vertical="center" wrapText="1"/>
      <protection locked="0"/>
    </xf>
    <xf numFmtId="0" fontId="6" fillId="11" borderId="17" xfId="0" applyFont="1" applyFill="1" applyBorder="1" applyAlignment="1" applyProtection="1">
      <alignment horizontal="center" vertical="center" wrapText="1"/>
      <protection locked="0"/>
    </xf>
    <xf numFmtId="0" fontId="6" fillId="11" borderId="51" xfId="0" applyFont="1" applyFill="1" applyBorder="1" applyAlignment="1" applyProtection="1">
      <alignment horizontal="center" vertical="center" wrapText="1"/>
      <protection locked="0"/>
    </xf>
    <xf numFmtId="0" fontId="6" fillId="11" borderId="22" xfId="0" applyFont="1" applyFill="1" applyBorder="1" applyAlignment="1" applyProtection="1">
      <alignment horizontal="center" vertical="center" wrapText="1"/>
      <protection locked="0"/>
    </xf>
    <xf numFmtId="0" fontId="6" fillId="11" borderId="9" xfId="0" applyFont="1" applyFill="1" applyBorder="1" applyAlignment="1" applyProtection="1">
      <alignment horizontal="center" vertical="center" wrapText="1"/>
      <protection locked="0"/>
    </xf>
    <xf numFmtId="0" fontId="6" fillId="11" borderId="10" xfId="0" applyFont="1" applyFill="1" applyBorder="1" applyAlignment="1" applyProtection="1">
      <alignment horizontal="center" vertical="center" wrapText="1"/>
      <protection locked="0"/>
    </xf>
    <xf numFmtId="0" fontId="6" fillId="11" borderId="41" xfId="0" applyFont="1" applyFill="1" applyBorder="1" applyAlignment="1" applyProtection="1">
      <alignment horizontal="center" vertical="center" wrapText="1"/>
      <protection locked="0"/>
    </xf>
    <xf numFmtId="0" fontId="6" fillId="11" borderId="25" xfId="0" applyFont="1" applyFill="1" applyBorder="1" applyAlignment="1" applyProtection="1">
      <alignment horizontal="center" vertical="center" wrapText="1"/>
      <protection locked="0"/>
    </xf>
    <xf numFmtId="0" fontId="6" fillId="11" borderId="69" xfId="0" applyFont="1" applyFill="1" applyBorder="1" applyAlignment="1" applyProtection="1">
      <alignment horizontal="center" vertical="center" wrapText="1"/>
      <protection locked="0"/>
    </xf>
    <xf numFmtId="0" fontId="11" fillId="12" borderId="56" xfId="0" applyFont="1" applyFill="1" applyBorder="1" applyAlignment="1">
      <alignment horizontal="center" vertical="center"/>
    </xf>
    <xf numFmtId="0" fontId="11" fillId="12" borderId="43" xfId="0" applyFont="1" applyFill="1" applyBorder="1" applyAlignment="1">
      <alignment horizontal="center" vertical="center"/>
    </xf>
    <xf numFmtId="0" fontId="11" fillId="12" borderId="64" xfId="0" applyFont="1" applyFill="1" applyBorder="1" applyAlignment="1">
      <alignment horizontal="center" vertical="center"/>
    </xf>
    <xf numFmtId="1" fontId="11" fillId="12" borderId="14" xfId="0" applyNumberFormat="1" applyFont="1" applyFill="1" applyBorder="1" applyAlignment="1">
      <alignment horizontal="center" vertical="center"/>
    </xf>
    <xf numFmtId="1" fontId="11" fillId="12" borderId="42" xfId="0" applyNumberFormat="1" applyFont="1" applyFill="1" applyBorder="1" applyAlignment="1">
      <alignment horizontal="center" vertical="center"/>
    </xf>
    <xf numFmtId="1" fontId="11" fillId="12" borderId="43" xfId="0" applyNumberFormat="1" applyFont="1" applyFill="1" applyBorder="1" applyAlignment="1">
      <alignment horizontal="center" vertical="center"/>
    </xf>
    <xf numFmtId="1" fontId="11" fillId="12" borderId="44" xfId="0" applyNumberFormat="1" applyFont="1" applyFill="1" applyBorder="1" applyAlignment="1">
      <alignment horizontal="center" vertical="center"/>
    </xf>
    <xf numFmtId="1" fontId="11" fillId="12" borderId="45" xfId="0" applyNumberFormat="1" applyFont="1" applyFill="1" applyBorder="1" applyAlignment="1">
      <alignment horizontal="center" vertical="center"/>
    </xf>
    <xf numFmtId="0" fontId="11" fillId="13" borderId="55" xfId="0" applyFont="1" applyFill="1" applyBorder="1" applyAlignment="1">
      <alignment horizontal="center" vertical="center"/>
    </xf>
    <xf numFmtId="0" fontId="11" fillId="13" borderId="56" xfId="0" applyFont="1" applyFill="1" applyBorder="1" applyAlignment="1">
      <alignment horizontal="center" vertical="center"/>
    </xf>
    <xf numFmtId="0" fontId="11" fillId="13" borderId="62" xfId="0" applyFont="1" applyFill="1" applyBorder="1" applyAlignment="1">
      <alignment horizontal="center" vertical="center"/>
    </xf>
    <xf numFmtId="0" fontId="11" fillId="13" borderId="57" xfId="0" applyFont="1" applyFill="1" applyBorder="1" applyAlignment="1">
      <alignment horizontal="center" vertical="center"/>
    </xf>
    <xf numFmtId="0" fontId="11" fillId="13" borderId="61" xfId="0" applyFont="1" applyFill="1" applyBorder="1" applyAlignment="1">
      <alignment horizontal="center" vertical="center"/>
    </xf>
    <xf numFmtId="1" fontId="11" fillId="13" borderId="62" xfId="0" applyNumberFormat="1" applyFont="1" applyFill="1" applyBorder="1" applyAlignment="1">
      <alignment horizontal="center" vertical="center"/>
    </xf>
    <xf numFmtId="1" fontId="11" fillId="13" borderId="56" xfId="0" applyNumberFormat="1" applyFont="1" applyFill="1" applyBorder="1" applyAlignment="1">
      <alignment horizontal="center" vertical="center"/>
    </xf>
    <xf numFmtId="1" fontId="11" fillId="13" borderId="61" xfId="0" applyNumberFormat="1" applyFont="1" applyFill="1" applyBorder="1" applyAlignment="1">
      <alignment horizontal="center" vertical="center"/>
    </xf>
    <xf numFmtId="0" fontId="6" fillId="0" borderId="0" xfId="0" applyFont="1" applyFill="1" applyBorder="1" applyAlignment="1">
      <alignment horizontal="left" vertical="center"/>
    </xf>
    <xf numFmtId="0" fontId="3" fillId="0" borderId="51" xfId="1" applyFont="1" applyFill="1" applyBorder="1" applyAlignment="1">
      <alignment horizontal="center" vertical="center"/>
    </xf>
    <xf numFmtId="0" fontId="3" fillId="0" borderId="20" xfId="1" applyFont="1" applyFill="1" applyBorder="1" applyAlignment="1">
      <alignment horizontal="center" vertical="center"/>
    </xf>
    <xf numFmtId="0" fontId="3" fillId="0" borderId="22" xfId="1" applyFont="1" applyFill="1" applyBorder="1" applyAlignment="1">
      <alignment horizontal="center" vertical="center"/>
    </xf>
    <xf numFmtId="0" fontId="3" fillId="0" borderId="3" xfId="1"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left"/>
    </xf>
    <xf numFmtId="0" fontId="6" fillId="0" borderId="0" xfId="0" applyFont="1" applyFill="1" applyBorder="1" applyAlignment="1"/>
    <xf numFmtId="0" fontId="6" fillId="0" borderId="0" xfId="0" applyFont="1" applyFill="1" applyBorder="1"/>
    <xf numFmtId="0" fontId="7" fillId="0" borderId="55" xfId="1" applyFont="1" applyFill="1" applyBorder="1" applyAlignment="1">
      <alignment horizontal="centerContinuous"/>
    </xf>
    <xf numFmtId="0" fontId="7" fillId="0" borderId="56" xfId="1" applyFont="1" applyFill="1" applyBorder="1" applyAlignment="1">
      <alignment horizontal="centerContinuous"/>
    </xf>
    <xf numFmtId="0" fontId="7" fillId="0" borderId="57" xfId="1" applyFont="1" applyFill="1" applyBorder="1" applyAlignment="1">
      <alignment horizontal="centerContinuous"/>
    </xf>
    <xf numFmtId="0" fontId="7" fillId="0" borderId="62" xfId="1" applyFont="1" applyFill="1" applyBorder="1" applyAlignment="1">
      <alignment horizontal="centerContinuous"/>
    </xf>
    <xf numFmtId="0" fontId="7" fillId="0" borderId="57" xfId="1" applyFont="1" applyFill="1" applyBorder="1" applyAlignment="1">
      <alignment horizontal="center"/>
    </xf>
    <xf numFmtId="9" fontId="24" fillId="0" borderId="0" xfId="2" applyFont="1" applyAlignment="1">
      <alignment vertical="center"/>
    </xf>
    <xf numFmtId="0" fontId="3" fillId="0" borderId="12" xfId="0" applyFont="1" applyBorder="1" applyAlignment="1">
      <alignment horizontal="center" vertical="center"/>
    </xf>
    <xf numFmtId="0" fontId="6" fillId="0" borderId="12"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6" fillId="0" borderId="18" xfId="0" applyFont="1" applyBorder="1" applyAlignment="1">
      <alignment horizontal="center" vertical="center"/>
    </xf>
    <xf numFmtId="0" fontId="3" fillId="0" borderId="18" xfId="0" applyFont="1" applyBorder="1" applyAlignment="1">
      <alignment horizontal="center" vertical="center"/>
    </xf>
    <xf numFmtId="0" fontId="20" fillId="0" borderId="12" xfId="0" applyFont="1" applyBorder="1" applyAlignment="1">
      <alignment horizontal="center" vertical="center"/>
    </xf>
    <xf numFmtId="0" fontId="20" fillId="0" borderId="13" xfId="0" applyFont="1" applyBorder="1" applyAlignment="1">
      <alignment horizontal="center" vertical="center"/>
    </xf>
    <xf numFmtId="0" fontId="7" fillId="0" borderId="55" xfId="0" applyFont="1" applyBorder="1" applyAlignment="1">
      <alignment horizontal="center" vertical="center"/>
    </xf>
    <xf numFmtId="0" fontId="7" fillId="0" borderId="56" xfId="0" applyFont="1" applyBorder="1" applyAlignment="1">
      <alignment horizontal="center" vertical="center"/>
    </xf>
    <xf numFmtId="0" fontId="7" fillId="0" borderId="57" xfId="0" applyFont="1" applyBorder="1" applyAlignment="1">
      <alignment horizontal="center" vertical="center"/>
    </xf>
    <xf numFmtId="0" fontId="2" fillId="0" borderId="0" xfId="1" applyFont="1" applyFill="1" applyAlignment="1">
      <alignment horizontal="center" vertical="center"/>
    </xf>
    <xf numFmtId="0" fontId="3" fillId="0" borderId="0" xfId="1" applyFont="1" applyFill="1" applyAlignment="1">
      <alignment vertical="center" wrapText="1"/>
    </xf>
    <xf numFmtId="0" fontId="4" fillId="0" borderId="0" xfId="1" applyFont="1" applyFill="1" applyAlignment="1">
      <alignment vertical="center" wrapText="1"/>
    </xf>
    <xf numFmtId="0" fontId="6" fillId="0" borderId="0" xfId="1" applyFont="1" applyFill="1" applyAlignment="1">
      <alignment vertical="center" wrapText="1"/>
    </xf>
    <xf numFmtId="0" fontId="7" fillId="0" borderId="0" xfId="1" applyFont="1" applyFill="1"/>
    <xf numFmtId="0" fontId="9" fillId="0" borderId="0" xfId="1" applyFont="1" applyFill="1" applyAlignment="1">
      <alignment horizontal="center" vertical="top"/>
    </xf>
    <xf numFmtId="0" fontId="7" fillId="0" borderId="0" xfId="1" applyFont="1" applyFill="1" applyAlignment="1">
      <alignment horizontal="left"/>
    </xf>
    <xf numFmtId="0" fontId="7" fillId="0" borderId="0" xfId="1" applyFont="1" applyFill="1" applyBorder="1" applyAlignment="1"/>
    <xf numFmtId="0" fontId="8" fillId="0" borderId="0" xfId="1" applyFont="1" applyFill="1" applyBorder="1" applyAlignment="1">
      <alignment horizontal="center" vertical="top" wrapText="1"/>
    </xf>
    <xf numFmtId="0" fontId="3" fillId="0" borderId="0" xfId="1" applyFont="1" applyFill="1" applyAlignment="1">
      <alignment horizontal="left"/>
    </xf>
    <xf numFmtId="0" fontId="3" fillId="0" borderId="0" xfId="1" applyFont="1" applyFill="1" applyAlignment="1">
      <alignment vertical="center"/>
    </xf>
    <xf numFmtId="0" fontId="5" fillId="0" borderId="0" xfId="1" applyFont="1" applyFill="1"/>
    <xf numFmtId="0" fontId="18" fillId="0" borderId="0" xfId="1" applyFont="1" applyFill="1" applyBorder="1" applyAlignment="1">
      <alignment vertical="top" wrapText="1"/>
    </xf>
    <xf numFmtId="0" fontId="11" fillId="0" borderId="0" xfId="1" applyFont="1" applyFill="1"/>
    <xf numFmtId="0" fontId="16" fillId="0" borderId="0" xfId="1" applyFont="1" applyFill="1"/>
    <xf numFmtId="0" fontId="9" fillId="0" borderId="0" xfId="1" applyFont="1" applyFill="1"/>
    <xf numFmtId="0" fontId="0" fillId="0" borderId="0" xfId="0" applyFill="1"/>
    <xf numFmtId="0" fontId="9" fillId="0" borderId="40" xfId="1" applyFont="1" applyFill="1" applyBorder="1" applyAlignment="1">
      <alignment horizontal="centerContinuous"/>
    </xf>
    <xf numFmtId="0" fontId="9" fillId="0" borderId="67" xfId="1" applyFont="1" applyFill="1" applyBorder="1" applyAlignment="1">
      <alignment horizontal="centerContinuous"/>
    </xf>
    <xf numFmtId="165" fontId="6" fillId="11" borderId="12" xfId="0" applyNumberFormat="1" applyFont="1" applyFill="1" applyBorder="1" applyAlignment="1" applyProtection="1">
      <alignment horizontal="center" vertical="center" wrapText="1"/>
      <protection locked="0"/>
    </xf>
    <xf numFmtId="165" fontId="6" fillId="0" borderId="11" xfId="0" applyNumberFormat="1" applyFont="1" applyFill="1" applyBorder="1" applyAlignment="1" applyProtection="1">
      <alignment horizontal="center" vertical="center"/>
      <protection locked="0"/>
    </xf>
    <xf numFmtId="0" fontId="6" fillId="2" borderId="16" xfId="0" applyFont="1" applyFill="1" applyBorder="1" applyAlignment="1">
      <alignment horizontal="center" vertical="center"/>
    </xf>
    <xf numFmtId="0" fontId="6" fillId="2" borderId="33" xfId="0" applyFont="1" applyFill="1" applyBorder="1" applyAlignment="1">
      <alignment horizontal="center" vertical="center"/>
    </xf>
    <xf numFmtId="1" fontId="6" fillId="0" borderId="16" xfId="0" applyNumberFormat="1" applyFont="1" applyFill="1" applyBorder="1" applyAlignment="1" applyProtection="1">
      <alignment horizontal="center" vertical="center"/>
      <protection locked="0"/>
    </xf>
    <xf numFmtId="1" fontId="6" fillId="0" borderId="33" xfId="0" applyNumberFormat="1" applyFont="1" applyFill="1" applyBorder="1" applyAlignment="1" applyProtection="1">
      <alignment horizontal="center" vertical="center"/>
      <protection locked="0"/>
    </xf>
    <xf numFmtId="1" fontId="6" fillId="11" borderId="16" xfId="0" applyNumberFormat="1" applyFont="1" applyFill="1" applyBorder="1" applyAlignment="1" applyProtection="1">
      <alignment horizontal="center" vertical="center" wrapText="1"/>
      <protection locked="0"/>
    </xf>
    <xf numFmtId="1" fontId="6" fillId="11" borderId="17" xfId="0" applyNumberFormat="1" applyFont="1" applyFill="1" applyBorder="1" applyAlignment="1" applyProtection="1">
      <alignment horizontal="center" vertical="center" wrapText="1"/>
      <protection locked="0"/>
    </xf>
    <xf numFmtId="0" fontId="6" fillId="0" borderId="12" xfId="0" applyFont="1" applyFill="1" applyBorder="1" applyAlignment="1">
      <alignment vertical="center" wrapText="1" shrinkToFit="1"/>
    </xf>
    <xf numFmtId="166" fontId="6" fillId="2" borderId="73" xfId="0" applyNumberFormat="1" applyFont="1" applyFill="1" applyBorder="1" applyAlignment="1" applyProtection="1">
      <alignment horizontal="center" vertical="center"/>
      <protection locked="0"/>
    </xf>
    <xf numFmtId="0" fontId="6" fillId="2" borderId="16" xfId="0" applyFont="1" applyFill="1" applyBorder="1" applyAlignment="1" applyProtection="1">
      <alignment vertical="center" wrapText="1"/>
      <protection locked="0"/>
    </xf>
    <xf numFmtId="0" fontId="6" fillId="2" borderId="32" xfId="0" applyFont="1" applyFill="1" applyBorder="1" applyAlignment="1">
      <alignment horizontal="center" vertical="center"/>
    </xf>
    <xf numFmtId="0" fontId="11" fillId="0" borderId="34" xfId="0" applyFont="1" applyFill="1" applyBorder="1" applyAlignment="1" applyProtection="1">
      <alignment horizontal="center" vertical="center" wrapText="1"/>
      <protection locked="0"/>
    </xf>
    <xf numFmtId="1" fontId="6" fillId="0" borderId="17" xfId="0" applyNumberFormat="1" applyFont="1" applyFill="1" applyBorder="1" applyAlignment="1">
      <alignment horizontal="center" vertical="center"/>
    </xf>
    <xf numFmtId="1" fontId="6" fillId="0" borderId="38" xfId="0" applyNumberFormat="1" applyFont="1" applyFill="1" applyBorder="1" applyAlignment="1" applyProtection="1">
      <alignment horizontal="center" vertical="center"/>
      <protection locked="0"/>
    </xf>
    <xf numFmtId="1" fontId="6" fillId="0" borderId="39" xfId="0" applyNumberFormat="1" applyFont="1" applyFill="1" applyBorder="1" applyAlignment="1" applyProtection="1">
      <alignment horizontal="center" vertical="center"/>
      <protection locked="0"/>
    </xf>
    <xf numFmtId="1" fontId="6" fillId="2" borderId="39" xfId="0" applyNumberFormat="1" applyFont="1" applyFill="1" applyBorder="1" applyAlignment="1" applyProtection="1">
      <alignment horizontal="center" vertical="center"/>
      <protection locked="0"/>
    </xf>
    <xf numFmtId="1" fontId="6" fillId="0" borderId="39" xfId="0" applyNumberFormat="1" applyFont="1" applyBorder="1" applyAlignment="1" applyProtection="1">
      <alignment horizontal="center" vertical="center"/>
      <protection locked="0"/>
    </xf>
    <xf numFmtId="2" fontId="6" fillId="0" borderId="15" xfId="0" applyNumberFormat="1" applyFont="1" applyFill="1" applyBorder="1" applyAlignment="1" applyProtection="1">
      <alignment horizontal="center" vertical="center" wrapText="1"/>
      <protection locked="0"/>
    </xf>
    <xf numFmtId="0" fontId="6" fillId="0" borderId="23" xfId="0" applyFont="1" applyFill="1" applyBorder="1" applyAlignment="1" applyProtection="1">
      <alignment horizontal="center" vertical="center"/>
      <protection locked="0"/>
    </xf>
    <xf numFmtId="0" fontId="6" fillId="0" borderId="16" xfId="0" applyFont="1" applyFill="1" applyBorder="1" applyAlignment="1" applyProtection="1">
      <alignment vertical="center" wrapText="1"/>
      <protection locked="0"/>
    </xf>
    <xf numFmtId="0" fontId="6" fillId="0" borderId="39" xfId="0" applyFont="1" applyFill="1" applyBorder="1" applyAlignment="1" applyProtection="1">
      <alignment horizontal="center" vertical="center"/>
      <protection locked="0"/>
    </xf>
    <xf numFmtId="0" fontId="6" fillId="0" borderId="74" xfId="0" applyFont="1" applyFill="1" applyBorder="1" applyAlignment="1" applyProtection="1">
      <alignment horizontal="center" vertical="center"/>
      <protection locked="0"/>
    </xf>
    <xf numFmtId="0" fontId="11" fillId="0" borderId="34" xfId="0" applyFont="1" applyFill="1" applyBorder="1" applyAlignment="1" applyProtection="1">
      <alignment horizontal="center" vertical="center"/>
      <protection locked="0"/>
    </xf>
    <xf numFmtId="1" fontId="11" fillId="0" borderId="16" xfId="0" applyNumberFormat="1" applyFont="1" applyFill="1" applyBorder="1" applyAlignment="1">
      <alignment horizontal="center" vertical="center"/>
    </xf>
    <xf numFmtId="2" fontId="6" fillId="0" borderId="18" xfId="0" applyNumberFormat="1" applyFont="1" applyFill="1" applyBorder="1" applyAlignment="1" applyProtection="1">
      <alignment horizontal="center" vertical="center" wrapText="1"/>
      <protection locked="0"/>
    </xf>
    <xf numFmtId="0" fontId="6" fillId="0" borderId="11" xfId="0" applyNumberFormat="1" applyFont="1" applyFill="1" applyBorder="1" applyAlignment="1" applyProtection="1">
      <alignment horizontal="center" vertical="center"/>
      <protection locked="0"/>
    </xf>
    <xf numFmtId="0" fontId="6" fillId="0" borderId="12" xfId="0" applyNumberFormat="1" applyFont="1" applyFill="1" applyBorder="1" applyAlignment="1" applyProtection="1">
      <alignment horizontal="center" vertical="center"/>
      <protection locked="0"/>
    </xf>
    <xf numFmtId="2" fontId="6" fillId="0" borderId="19" xfId="0" applyNumberFormat="1" applyFont="1" applyFill="1" applyBorder="1" applyAlignment="1" applyProtection="1">
      <alignment horizontal="center" vertical="center" wrapText="1"/>
      <protection locked="0"/>
    </xf>
    <xf numFmtId="0" fontId="6" fillId="0" borderId="9" xfId="0" applyFont="1" applyFill="1" applyBorder="1" applyAlignment="1">
      <alignment vertical="center" wrapText="1"/>
    </xf>
    <xf numFmtId="0" fontId="6" fillId="0" borderId="8" xfId="0" applyNumberFormat="1" applyFont="1" applyFill="1" applyBorder="1" applyAlignment="1" applyProtection="1">
      <alignment horizontal="center" vertical="center"/>
      <protection locked="0"/>
    </xf>
    <xf numFmtId="0" fontId="6" fillId="0" borderId="23" xfId="0" applyFont="1" applyFill="1" applyBorder="1" applyAlignment="1" applyProtection="1">
      <alignment horizontal="left" vertical="center" wrapText="1"/>
      <protection locked="0"/>
    </xf>
    <xf numFmtId="0" fontId="6" fillId="0" borderId="32" xfId="0" applyFont="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30" fillId="0" borderId="21" xfId="0" applyFont="1" applyBorder="1" applyAlignment="1">
      <alignment horizontal="center" vertical="center"/>
    </xf>
    <xf numFmtId="0" fontId="30" fillId="0" borderId="22" xfId="0" applyFont="1" applyBorder="1" applyAlignment="1">
      <alignment horizontal="center" vertical="center"/>
    </xf>
    <xf numFmtId="0" fontId="11" fillId="3" borderId="18" xfId="0" applyFont="1" applyFill="1" applyBorder="1" applyAlignment="1">
      <alignment horizontal="center" vertical="center"/>
    </xf>
    <xf numFmtId="0" fontId="11" fillId="0" borderId="12" xfId="0" applyFont="1" applyBorder="1" applyAlignment="1">
      <alignment horizontal="center" vertical="center"/>
    </xf>
    <xf numFmtId="0" fontId="30" fillId="0" borderId="12" xfId="0" applyFont="1" applyBorder="1" applyAlignment="1">
      <alignment horizontal="center" vertical="center"/>
    </xf>
    <xf numFmtId="0" fontId="30" fillId="0" borderId="13" xfId="0" applyFont="1" applyBorder="1" applyAlignment="1">
      <alignment horizontal="center" vertical="center"/>
    </xf>
    <xf numFmtId="0" fontId="11" fillId="0" borderId="18" xfId="0" applyFont="1" applyBorder="1" applyAlignment="1">
      <alignment horizontal="center" vertical="center"/>
    </xf>
    <xf numFmtId="0" fontId="11" fillId="0" borderId="18" xfId="0" applyFont="1" applyFill="1" applyBorder="1" applyAlignment="1">
      <alignment horizontal="center" vertical="center"/>
    </xf>
    <xf numFmtId="0" fontId="11" fillId="0" borderId="12" xfId="0" applyFont="1" applyFill="1" applyBorder="1" applyAlignment="1">
      <alignment horizontal="center" vertical="center"/>
    </xf>
    <xf numFmtId="0" fontId="31" fillId="0" borderId="12" xfId="0" applyFont="1" applyFill="1" applyBorder="1" applyAlignment="1">
      <alignment horizontal="center" vertical="center"/>
    </xf>
    <xf numFmtId="0" fontId="31" fillId="10" borderId="12" xfId="0" applyFont="1" applyFill="1" applyBorder="1" applyAlignment="1">
      <alignment horizontal="center" vertical="center"/>
    </xf>
    <xf numFmtId="0" fontId="31" fillId="0" borderId="12" xfId="0" applyFont="1" applyBorder="1" applyAlignment="1">
      <alignment horizontal="center" vertical="center"/>
    </xf>
    <xf numFmtId="0" fontId="6" fillId="0" borderId="0" xfId="0" applyFont="1" applyFill="1" applyBorder="1" applyAlignment="1">
      <alignment vertical="center" wrapText="1"/>
    </xf>
    <xf numFmtId="0" fontId="3" fillId="0" borderId="0" xfId="1" applyFont="1" applyFill="1" applyAlignment="1">
      <alignment horizontal="left" vertical="center"/>
    </xf>
    <xf numFmtId="0" fontId="3" fillId="0" borderId="11" xfId="1" applyFont="1" applyFill="1" applyBorder="1" applyAlignment="1">
      <alignment horizontal="center" vertical="center"/>
    </xf>
    <xf numFmtId="0" fontId="9" fillId="0" borderId="0" xfId="0" applyFont="1" applyFill="1"/>
    <xf numFmtId="0" fontId="9" fillId="0" borderId="0" xfId="0" applyFont="1" applyFill="1" applyBorder="1"/>
    <xf numFmtId="0" fontId="9" fillId="0" borderId="0" xfId="0" applyFont="1" applyFill="1" applyBorder="1" applyAlignment="1">
      <alignment horizontal="left"/>
    </xf>
    <xf numFmtId="0" fontId="9" fillId="0" borderId="0" xfId="0" applyFont="1" applyFill="1" applyBorder="1" applyAlignment="1">
      <alignment horizontal="center"/>
    </xf>
    <xf numFmtId="0" fontId="9" fillId="0" borderId="0" xfId="0" applyFont="1" applyFill="1" applyBorder="1" applyAlignment="1">
      <alignment horizontal="center" vertical="center"/>
    </xf>
    <xf numFmtId="0" fontId="3" fillId="0" borderId="0" xfId="0" applyFont="1" applyFill="1"/>
    <xf numFmtId="0" fontId="3" fillId="0" borderId="0" xfId="0" applyFont="1" applyFill="1" applyAlignment="1">
      <alignment horizontal="left"/>
    </xf>
    <xf numFmtId="0" fontId="3" fillId="0" borderId="15" xfId="1" applyFont="1" applyFill="1" applyBorder="1" applyAlignment="1">
      <alignment horizontal="center" vertical="center"/>
    </xf>
    <xf numFmtId="0" fontId="3" fillId="0" borderId="16" xfId="1" applyFont="1" applyFill="1" applyBorder="1" applyAlignment="1">
      <alignment horizontal="center" vertical="center"/>
    </xf>
    <xf numFmtId="0" fontId="3" fillId="0" borderId="17" xfId="1" applyFont="1" applyFill="1" applyBorder="1" applyAlignment="1">
      <alignment horizontal="center" vertical="center"/>
    </xf>
    <xf numFmtId="0" fontId="3" fillId="0" borderId="32" xfId="1" applyFont="1" applyFill="1" applyBorder="1" applyAlignment="1">
      <alignment horizontal="center" vertical="center"/>
    </xf>
    <xf numFmtId="0" fontId="3" fillId="0" borderId="35" xfId="1" applyFont="1" applyFill="1" applyBorder="1" applyAlignment="1">
      <alignment horizontal="center" vertical="center"/>
    </xf>
    <xf numFmtId="0" fontId="3" fillId="0" borderId="36" xfId="1" applyFont="1" applyFill="1" applyBorder="1" applyAlignment="1">
      <alignment horizontal="center" vertical="center"/>
    </xf>
    <xf numFmtId="0" fontId="3" fillId="0" borderId="53" xfId="1" applyFont="1" applyFill="1" applyBorder="1" applyAlignment="1">
      <alignment horizontal="center" vertical="center"/>
    </xf>
    <xf numFmtId="0" fontId="9" fillId="0" borderId="47" xfId="1" applyFont="1" applyFill="1" applyBorder="1" applyAlignment="1">
      <alignment horizontal="centerContinuous"/>
    </xf>
    <xf numFmtId="0" fontId="15" fillId="0" borderId="5" xfId="1" applyFont="1" applyFill="1" applyBorder="1" applyAlignment="1">
      <alignment horizontal="left"/>
    </xf>
    <xf numFmtId="0" fontId="6" fillId="0" borderId="5" xfId="1" applyFont="1" applyFill="1" applyBorder="1" applyAlignment="1">
      <alignment horizontal="center"/>
    </xf>
    <xf numFmtId="0" fontId="17" fillId="0" borderId="0" xfId="1" applyFont="1" applyFill="1"/>
    <xf numFmtId="0" fontId="9" fillId="0" borderId="0" xfId="1" applyFont="1" applyFill="1" applyAlignment="1">
      <alignment horizontal="center" vertical="center"/>
    </xf>
    <xf numFmtId="0" fontId="9" fillId="0" borderId="0" xfId="1" applyFont="1" applyFill="1" applyBorder="1"/>
    <xf numFmtId="0" fontId="15" fillId="0" borderId="20" xfId="1" applyFont="1" applyFill="1" applyBorder="1" applyAlignment="1">
      <alignment horizontal="center" vertical="center" textRotation="90" wrapText="1"/>
    </xf>
    <xf numFmtId="0" fontId="15" fillId="0" borderId="0" xfId="1" applyFont="1" applyFill="1" applyBorder="1" applyAlignment="1">
      <alignment horizontal="center" vertical="center" textRotation="90" wrapText="1"/>
    </xf>
    <xf numFmtId="0" fontId="14" fillId="0" borderId="18" xfId="1" applyFont="1" applyFill="1" applyBorder="1" applyAlignment="1">
      <alignment horizontal="center" vertical="center" wrapText="1"/>
    </xf>
    <xf numFmtId="0" fontId="15" fillId="0" borderId="0" xfId="1" applyFont="1" applyFill="1" applyBorder="1" applyAlignment="1">
      <alignment horizontal="center"/>
    </xf>
    <xf numFmtId="0" fontId="19" fillId="0" borderId="0" xfId="0" applyFont="1" applyFill="1" applyAlignment="1">
      <alignment horizontal="justify" vertical="center"/>
    </xf>
    <xf numFmtId="0" fontId="7" fillId="0" borderId="19" xfId="1" applyFont="1" applyFill="1" applyBorder="1" applyAlignment="1">
      <alignment horizontal="center" vertical="center" wrapText="1"/>
    </xf>
    <xf numFmtId="0" fontId="33" fillId="14" borderId="0" xfId="0" applyFont="1" applyFill="1" applyAlignment="1">
      <alignment vertical="center"/>
    </xf>
    <xf numFmtId="0" fontId="23" fillId="14" borderId="0" xfId="0" applyFont="1" applyFill="1"/>
    <xf numFmtId="0" fontId="0" fillId="0" borderId="0" xfId="0" applyAlignment="1">
      <alignment horizontal="center" vertical="center"/>
    </xf>
    <xf numFmtId="0" fontId="0" fillId="0" borderId="0" xfId="0" applyFill="1" applyAlignment="1">
      <alignment horizontal="center" vertical="center"/>
    </xf>
    <xf numFmtId="0" fontId="34" fillId="0" borderId="0" xfId="0" applyFont="1" applyFill="1" applyAlignment="1">
      <alignment vertical="center"/>
    </xf>
    <xf numFmtId="0" fontId="18" fillId="14" borderId="62" xfId="0" applyFont="1" applyFill="1" applyBorder="1" applyAlignment="1" applyProtection="1">
      <alignment horizontal="center" vertical="center" wrapText="1"/>
      <protection locked="0"/>
    </xf>
    <xf numFmtId="0" fontId="18" fillId="14" borderId="56" xfId="0" applyFont="1" applyFill="1" applyBorder="1" applyAlignment="1" applyProtection="1">
      <alignment horizontal="center" vertical="center" wrapText="1"/>
      <protection locked="0"/>
    </xf>
    <xf numFmtId="0" fontId="18" fillId="14" borderId="56" xfId="0" applyFont="1" applyFill="1" applyBorder="1" applyAlignment="1" applyProtection="1">
      <alignment vertical="center" wrapText="1"/>
      <protection locked="0"/>
    </xf>
    <xf numFmtId="1" fontId="18" fillId="14" borderId="62" xfId="0" applyNumberFormat="1" applyFont="1" applyFill="1" applyBorder="1" applyAlignment="1">
      <alignment horizontal="center" vertical="center"/>
    </xf>
    <xf numFmtId="1" fontId="14" fillId="14" borderId="56" xfId="0" applyNumberFormat="1" applyFont="1" applyFill="1" applyBorder="1" applyAlignment="1">
      <alignment horizontal="center" vertical="center"/>
    </xf>
    <xf numFmtId="0" fontId="18" fillId="14" borderId="57" xfId="0" applyFont="1" applyFill="1" applyBorder="1" applyAlignment="1" applyProtection="1">
      <alignment horizontal="center" vertical="center" wrapText="1"/>
      <protection locked="0"/>
    </xf>
    <xf numFmtId="1" fontId="18" fillId="14" borderId="61" xfId="0" applyNumberFormat="1" applyFont="1" applyFill="1" applyBorder="1" applyAlignment="1" applyProtection="1">
      <alignment horizontal="center" vertical="center" wrapText="1"/>
      <protection locked="0"/>
    </xf>
    <xf numFmtId="9" fontId="35" fillId="15" borderId="0" xfId="6" applyFont="1" applyFill="1" applyAlignment="1">
      <alignment vertical="center"/>
    </xf>
    <xf numFmtId="0" fontId="3" fillId="0" borderId="15" xfId="0" applyFont="1" applyFill="1" applyBorder="1" applyAlignment="1">
      <alignment horizontal="center" vertical="center"/>
    </xf>
    <xf numFmtId="0" fontId="3" fillId="0" borderId="16" xfId="0" applyFont="1" applyFill="1" applyBorder="1" applyAlignment="1">
      <alignment horizontal="center" vertical="center"/>
    </xf>
    <xf numFmtId="0" fontId="35" fillId="14" borderId="16"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0" xfId="0" applyFont="1" applyFill="1"/>
    <xf numFmtId="0" fontId="3" fillId="0" borderId="54"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70" xfId="0" applyFont="1" applyFill="1" applyBorder="1" applyAlignment="1">
      <alignment horizontal="left" vertical="center" wrapText="1"/>
    </xf>
    <xf numFmtId="0" fontId="1" fillId="0" borderId="6" xfId="0" applyFont="1" applyFill="1" applyBorder="1" applyAlignment="1">
      <alignment horizontal="center" vertical="center"/>
    </xf>
    <xf numFmtId="0" fontId="32" fillId="0" borderId="70" xfId="0" applyFont="1" applyFill="1" applyBorder="1" applyAlignment="1">
      <alignment horizontal="center" vertical="center"/>
    </xf>
    <xf numFmtId="0" fontId="3" fillId="0" borderId="6" xfId="1" applyFont="1" applyFill="1" applyBorder="1" applyAlignment="1">
      <alignment horizontal="center" vertical="center"/>
    </xf>
    <xf numFmtId="0" fontId="32" fillId="0" borderId="7" xfId="0" applyFont="1" applyFill="1" applyBorder="1" applyAlignment="1">
      <alignment horizontal="center" vertical="center"/>
    </xf>
    <xf numFmtId="0" fontId="9" fillId="0" borderId="58" xfId="0" applyFont="1" applyFill="1" applyBorder="1" applyAlignment="1">
      <alignment horizontal="center" vertical="top" wrapText="1"/>
    </xf>
    <xf numFmtId="0" fontId="0" fillId="0" borderId="59" xfId="0" applyFill="1" applyBorder="1" applyAlignment="1">
      <alignment horizontal="center"/>
    </xf>
    <xf numFmtId="0" fontId="0" fillId="0" borderId="63" xfId="0" applyFill="1" applyBorder="1" applyAlignment="1">
      <alignment horizontal="center"/>
    </xf>
    <xf numFmtId="0" fontId="3" fillId="0" borderId="58" xfId="1" applyFont="1" applyFill="1" applyBorder="1" applyAlignment="1">
      <alignment horizontal="center" vertical="center"/>
    </xf>
    <xf numFmtId="0" fontId="0" fillId="0" borderId="59" xfId="0" applyFill="1" applyBorder="1" applyAlignment="1">
      <alignment vertical="center"/>
    </xf>
    <xf numFmtId="0" fontId="0" fillId="0" borderId="63" xfId="0" applyFill="1" applyBorder="1" applyAlignment="1">
      <alignment vertical="center"/>
    </xf>
    <xf numFmtId="0" fontId="3" fillId="0" borderId="0" xfId="1" applyFont="1" applyFill="1" applyAlignment="1">
      <alignment horizontal="left" vertical="center"/>
    </xf>
    <xf numFmtId="0" fontId="2" fillId="0" borderId="0" xfId="1" applyFont="1" applyFill="1" applyAlignment="1">
      <alignment horizontal="center" vertical="center" wrapText="1"/>
    </xf>
    <xf numFmtId="0" fontId="5" fillId="0" borderId="0" xfId="1" applyFont="1" applyFill="1" applyAlignment="1">
      <alignment horizontal="center" wrapText="1"/>
    </xf>
    <xf numFmtId="0" fontId="8" fillId="0" borderId="0" xfId="1" applyFont="1" applyFill="1" applyAlignment="1">
      <alignment horizontal="center" vertical="top"/>
    </xf>
    <xf numFmtId="0" fontId="10" fillId="0" borderId="0" xfId="1" applyFont="1" applyFill="1" applyBorder="1" applyAlignment="1">
      <alignment horizontal="center" vertical="center"/>
    </xf>
    <xf numFmtId="0" fontId="11" fillId="0" borderId="0" xfId="1" applyFont="1" applyFill="1" applyBorder="1" applyAlignment="1">
      <alignment horizontal="center"/>
    </xf>
    <xf numFmtId="0" fontId="6" fillId="0" borderId="0" xfId="1" applyFont="1" applyFill="1" applyAlignment="1">
      <alignment horizontal="center"/>
    </xf>
    <xf numFmtId="0" fontId="11" fillId="0" borderId="0" xfId="1" applyFont="1" applyFill="1" applyBorder="1" applyAlignment="1">
      <alignment horizontal="center" vertical="center"/>
    </xf>
    <xf numFmtId="0" fontId="28" fillId="0" borderId="0" xfId="1" applyFont="1" applyFill="1" applyBorder="1" applyAlignment="1">
      <alignment horizontal="center"/>
    </xf>
    <xf numFmtId="0" fontId="29" fillId="0" borderId="0" xfId="1" applyFont="1" applyFill="1" applyBorder="1" applyAlignment="1">
      <alignment horizontal="center"/>
    </xf>
    <xf numFmtId="0" fontId="15" fillId="0" borderId="21" xfId="1" applyFont="1" applyFill="1" applyBorder="1" applyAlignment="1">
      <alignment horizontal="center" vertical="center" textRotation="90" wrapText="1"/>
    </xf>
    <xf numFmtId="0" fontId="15" fillId="0" borderId="22" xfId="1" applyFont="1" applyFill="1" applyBorder="1" applyAlignment="1">
      <alignment horizontal="center" vertical="center" textRotation="90" wrapText="1"/>
    </xf>
    <xf numFmtId="0" fontId="15" fillId="0" borderId="21" xfId="1" applyFont="1" applyFill="1" applyBorder="1" applyAlignment="1">
      <alignment horizontal="center" vertical="center" textRotation="90"/>
    </xf>
    <xf numFmtId="0" fontId="15" fillId="0" borderId="22" xfId="1" applyFont="1" applyFill="1" applyBorder="1" applyAlignment="1">
      <alignment horizontal="center" vertical="center" textRotation="90"/>
    </xf>
    <xf numFmtId="0" fontId="15" fillId="0" borderId="21" xfId="1" applyFont="1" applyFill="1" applyBorder="1" applyAlignment="1">
      <alignment horizontal="center" vertical="center" wrapText="1"/>
    </xf>
    <xf numFmtId="0" fontId="15" fillId="0" borderId="20" xfId="1" applyFont="1" applyFill="1" applyBorder="1" applyAlignment="1">
      <alignment horizontal="center" vertical="center" wrapText="1"/>
    </xf>
    <xf numFmtId="0" fontId="14" fillId="0" borderId="0" xfId="1" applyFont="1" applyFill="1" applyAlignment="1">
      <alignment horizontal="center"/>
    </xf>
    <xf numFmtId="0" fontId="7" fillId="0" borderId="54" xfId="1" applyFont="1" applyFill="1" applyBorder="1" applyAlignment="1">
      <alignment horizontal="center" vertical="center" wrapText="1"/>
    </xf>
    <xf numFmtId="0" fontId="7" fillId="0" borderId="71" xfId="1" applyFont="1" applyFill="1" applyBorder="1" applyAlignment="1">
      <alignment horizontal="center" vertical="center" wrapText="1"/>
    </xf>
    <xf numFmtId="0" fontId="1" fillId="0" borderId="71" xfId="1" applyFont="1" applyFill="1" applyBorder="1" applyAlignment="1">
      <alignment horizontal="center" vertical="center" wrapText="1"/>
    </xf>
    <xf numFmtId="0" fontId="1" fillId="0" borderId="72" xfId="1" applyFont="1" applyFill="1" applyBorder="1" applyAlignment="1">
      <alignment horizontal="center" vertical="center" wrapText="1"/>
    </xf>
    <xf numFmtId="0" fontId="3" fillId="0" borderId="65" xfId="1" applyFont="1" applyFill="1" applyBorder="1" applyAlignment="1">
      <alignment horizontal="center" vertical="center"/>
    </xf>
    <xf numFmtId="0" fontId="0" fillId="0" borderId="48" xfId="0" applyFill="1" applyBorder="1" applyAlignment="1">
      <alignment horizontal="center" vertical="center"/>
    </xf>
    <xf numFmtId="0" fontId="0" fillId="0" borderId="66" xfId="0" applyFill="1" applyBorder="1" applyAlignment="1">
      <alignment horizontal="center" vertical="center"/>
    </xf>
    <xf numFmtId="0" fontId="0" fillId="0" borderId="48" xfId="0" applyFill="1" applyBorder="1" applyAlignment="1">
      <alignment vertical="center"/>
    </xf>
    <xf numFmtId="0" fontId="0" fillId="0" borderId="66" xfId="0" applyFill="1" applyBorder="1" applyAlignment="1">
      <alignment vertical="center"/>
    </xf>
    <xf numFmtId="0" fontId="17" fillId="0" borderId="0" xfId="1" applyFont="1" applyFill="1" applyAlignment="1">
      <alignment horizontal="center"/>
    </xf>
    <xf numFmtId="0" fontId="17" fillId="0" borderId="0" xfId="1" applyFont="1" applyFill="1" applyAlignment="1">
      <alignment horizontal="center" vertical="center"/>
    </xf>
    <xf numFmtId="0" fontId="3" fillId="0" borderId="70" xfId="1" applyFont="1" applyFill="1" applyBorder="1" applyAlignment="1">
      <alignment horizontal="center" vertical="center"/>
    </xf>
    <xf numFmtId="0" fontId="0" fillId="0" borderId="6" xfId="0" applyFill="1" applyBorder="1" applyAlignment="1">
      <alignment vertical="center"/>
    </xf>
    <xf numFmtId="0" fontId="3" fillId="0" borderId="55" xfId="1" applyFont="1" applyFill="1" applyBorder="1" applyAlignment="1">
      <alignment horizontal="center" vertical="center"/>
    </xf>
    <xf numFmtId="0" fontId="0" fillId="0" borderId="56" xfId="0" applyFill="1" applyBorder="1" applyAlignment="1">
      <alignment horizontal="center" vertical="center"/>
    </xf>
    <xf numFmtId="0" fontId="0" fillId="0" borderId="57" xfId="0" applyFill="1" applyBorder="1" applyAlignment="1">
      <alignment horizontal="center" vertical="center"/>
    </xf>
    <xf numFmtId="0" fontId="3" fillId="0" borderId="54" xfId="1" applyFont="1" applyFill="1" applyBorder="1" applyAlignment="1">
      <alignment horizontal="center" vertical="center"/>
    </xf>
    <xf numFmtId="0" fontId="0" fillId="0" borderId="5" xfId="0" applyFill="1" applyBorder="1" applyAlignment="1">
      <alignment vertical="center"/>
    </xf>
    <xf numFmtId="0" fontId="18" fillId="0" borderId="12" xfId="1" applyFont="1" applyFill="1" applyBorder="1" applyAlignment="1">
      <alignment horizontal="center" vertical="center" wrapText="1"/>
    </xf>
    <xf numFmtId="0" fontId="18" fillId="0" borderId="23" xfId="1" applyFont="1" applyFill="1" applyBorder="1" applyAlignment="1">
      <alignment horizontal="center" vertical="center"/>
    </xf>
    <xf numFmtId="0" fontId="18" fillId="0" borderId="11" xfId="1" applyFont="1" applyFill="1" applyBorder="1" applyAlignment="1">
      <alignment horizontal="center" vertical="center"/>
    </xf>
    <xf numFmtId="0" fontId="18" fillId="0" borderId="12" xfId="1" applyFont="1" applyFill="1" applyBorder="1" applyAlignment="1">
      <alignment horizontal="center" vertical="center"/>
    </xf>
    <xf numFmtId="0" fontId="15" fillId="0" borderId="4" xfId="1" applyFont="1" applyFill="1" applyBorder="1" applyAlignment="1">
      <alignment horizontal="center" vertical="center" textRotation="90" wrapText="1"/>
    </xf>
    <xf numFmtId="0" fontId="15" fillId="0" borderId="2" xfId="1" applyFont="1" applyFill="1" applyBorder="1" applyAlignment="1">
      <alignment horizontal="center" vertical="center" textRotation="90" wrapText="1"/>
    </xf>
    <xf numFmtId="0" fontId="15" fillId="0" borderId="3" xfId="1" applyFont="1" applyFill="1" applyBorder="1" applyAlignment="1">
      <alignment horizontal="center" vertical="center" textRotation="90" wrapText="1"/>
    </xf>
    <xf numFmtId="0" fontId="18" fillId="0" borderId="13" xfId="1" applyFont="1" applyFill="1" applyBorder="1" applyAlignment="1">
      <alignment horizontal="center" vertical="center" wrapText="1"/>
    </xf>
    <xf numFmtId="0" fontId="18" fillId="0" borderId="9" xfId="1" applyFont="1" applyFill="1" applyBorder="1" applyAlignment="1">
      <alignment horizontal="center" vertical="center" wrapText="1"/>
    </xf>
    <xf numFmtId="0" fontId="18" fillId="0" borderId="10" xfId="1" applyFont="1" applyFill="1" applyBorder="1" applyAlignment="1">
      <alignment horizontal="center" vertical="center" wrapText="1"/>
    </xf>
    <xf numFmtId="0" fontId="18" fillId="0" borderId="24" xfId="1" applyFont="1" applyFill="1" applyBorder="1" applyAlignment="1">
      <alignment horizontal="center" vertical="center"/>
    </xf>
    <xf numFmtId="0" fontId="18" fillId="0" borderId="25" xfId="1" applyFont="1" applyFill="1" applyBorder="1" applyAlignment="1">
      <alignment horizontal="center" vertical="center"/>
    </xf>
    <xf numFmtId="0" fontId="3" fillId="0" borderId="18" xfId="1" applyFont="1" applyFill="1" applyBorder="1" applyAlignment="1">
      <alignment vertical="center" wrapText="1"/>
    </xf>
    <xf numFmtId="0" fontId="3" fillId="0" borderId="12" xfId="1" applyFont="1" applyFill="1" applyBorder="1" applyAlignment="1">
      <alignment vertical="center" wrapText="1"/>
    </xf>
    <xf numFmtId="0" fontId="3" fillId="0" borderId="18" xfId="1" applyFont="1" applyFill="1" applyBorder="1" applyAlignment="1">
      <alignment horizontal="left" vertical="center"/>
    </xf>
    <xf numFmtId="0" fontId="3" fillId="0" borderId="12" xfId="1" applyFont="1" applyFill="1" applyBorder="1" applyAlignment="1">
      <alignment horizontal="left" vertical="center"/>
    </xf>
    <xf numFmtId="0" fontId="14" fillId="0" borderId="12" xfId="1" applyFont="1" applyFill="1" applyBorder="1" applyAlignment="1">
      <alignment horizontal="center" vertical="center"/>
    </xf>
    <xf numFmtId="0" fontId="14" fillId="0" borderId="13" xfId="1" applyFont="1" applyFill="1" applyBorder="1" applyAlignment="1">
      <alignment horizontal="center" vertical="center"/>
    </xf>
    <xf numFmtId="0" fontId="7" fillId="0" borderId="9"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9" xfId="1" applyFont="1" applyFill="1" applyBorder="1" applyAlignment="1">
      <alignment horizontal="center" vertical="center" wrapText="1"/>
    </xf>
    <xf numFmtId="0" fontId="7" fillId="0" borderId="26" xfId="1" applyFont="1" applyFill="1" applyBorder="1" applyAlignment="1">
      <alignment horizontal="center" vertical="center"/>
    </xf>
    <xf numFmtId="0" fontId="7" fillId="0" borderId="8" xfId="1" applyFont="1" applyFill="1" applyBorder="1" applyAlignment="1">
      <alignment horizontal="center" vertical="center"/>
    </xf>
    <xf numFmtId="0" fontId="7" fillId="0" borderId="28" xfId="1" applyFont="1" applyFill="1" applyBorder="1" applyAlignment="1">
      <alignment horizontal="center" vertical="center"/>
    </xf>
    <xf numFmtId="0" fontId="3" fillId="0" borderId="12"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19" xfId="1" applyFont="1" applyFill="1" applyBorder="1" applyAlignment="1">
      <alignment horizontal="left" vertical="center"/>
    </xf>
    <xf numFmtId="0" fontId="3" fillId="0" borderId="9" xfId="1" applyFont="1" applyFill="1" applyBorder="1" applyAlignment="1">
      <alignment horizontal="left" vertical="center"/>
    </xf>
    <xf numFmtId="0" fontId="18" fillId="0" borderId="9" xfId="1" applyFont="1" applyFill="1" applyBorder="1" applyAlignment="1">
      <alignment horizontal="center" vertical="center"/>
    </xf>
    <xf numFmtId="0" fontId="18" fillId="0" borderId="26" xfId="1" applyFont="1" applyFill="1" applyBorder="1" applyAlignment="1">
      <alignment horizontal="center" vertical="center"/>
    </xf>
    <xf numFmtId="0" fontId="18" fillId="0" borderId="27" xfId="1" applyFont="1" applyFill="1" applyBorder="1" applyAlignment="1">
      <alignment horizontal="center" vertical="center"/>
    </xf>
    <xf numFmtId="0" fontId="3" fillId="0" borderId="19" xfId="1" applyFont="1" applyFill="1" applyBorder="1" applyAlignment="1">
      <alignment vertical="center" wrapText="1"/>
    </xf>
    <xf numFmtId="0" fontId="3" fillId="0" borderId="9" xfId="1" applyFont="1" applyFill="1" applyBorder="1" applyAlignment="1">
      <alignment vertical="center" wrapText="1"/>
    </xf>
    <xf numFmtId="0" fontId="3" fillId="0" borderId="67" xfId="1" applyFont="1" applyFill="1" applyBorder="1" applyAlignment="1">
      <alignment horizontal="center" vertical="center"/>
    </xf>
    <xf numFmtId="0" fontId="3" fillId="0" borderId="24" xfId="1" applyFont="1" applyFill="1" applyBorder="1" applyAlignment="1">
      <alignment horizontal="center" vertical="center"/>
    </xf>
    <xf numFmtId="0" fontId="3" fillId="0" borderId="11" xfId="1" applyFont="1" applyFill="1" applyBorder="1" applyAlignment="1">
      <alignment horizontal="center" vertical="center"/>
    </xf>
    <xf numFmtId="0" fontId="24" fillId="14" borderId="0" xfId="0" applyFont="1" applyFill="1" applyAlignment="1">
      <alignment horizontal="justify" vertical="center"/>
    </xf>
    <xf numFmtId="0" fontId="23" fillId="14" borderId="0" xfId="0" applyFont="1" applyFill="1" applyAlignment="1"/>
    <xf numFmtId="0" fontId="6" fillId="0" borderId="0" xfId="0" applyFont="1" applyFill="1" applyBorder="1" applyAlignment="1">
      <alignment horizontal="left" vertical="center" wrapText="1"/>
    </xf>
    <xf numFmtId="0" fontId="3" fillId="0" borderId="12" xfId="0" applyFont="1" applyBorder="1" applyAlignment="1">
      <alignment horizontal="center" vertical="center"/>
    </xf>
    <xf numFmtId="0" fontId="11" fillId="0" borderId="50" xfId="0" applyFont="1" applyBorder="1" applyAlignment="1">
      <alignment horizontal="center" vertical="center"/>
    </xf>
    <xf numFmtId="0" fontId="3" fillId="0" borderId="20" xfId="0" applyFont="1" applyBorder="1" applyAlignment="1">
      <alignment horizontal="center" vertical="center" textRotation="90"/>
    </xf>
    <xf numFmtId="0" fontId="3" fillId="0" borderId="18" xfId="0" applyFont="1" applyBorder="1" applyAlignment="1">
      <alignment horizontal="center" vertical="center" textRotation="90"/>
    </xf>
    <xf numFmtId="0" fontId="3" fillId="0" borderId="4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9" xfId="0" applyFont="1" applyBorder="1" applyAlignment="1">
      <alignment horizontal="center" vertical="center" textRotation="90" wrapText="1"/>
    </xf>
    <xf numFmtId="0" fontId="3" fillId="0" borderId="30" xfId="0" applyFont="1" applyBorder="1" applyAlignment="1">
      <alignment horizontal="center" vertical="center" textRotation="90"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3"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2" xfId="0" applyFont="1" applyBorder="1" applyAlignment="1">
      <alignment horizontal="center" vertical="center" textRotation="90"/>
    </xf>
    <xf numFmtId="0" fontId="3" fillId="0" borderId="23" xfId="0" applyFont="1" applyBorder="1" applyAlignment="1">
      <alignment horizontal="center" vertical="center"/>
    </xf>
    <xf numFmtId="0" fontId="11" fillId="7" borderId="58" xfId="0" applyFont="1" applyFill="1" applyBorder="1" applyAlignment="1" applyProtection="1">
      <alignment horizontal="center" vertical="center" wrapText="1"/>
      <protection locked="0"/>
    </xf>
    <xf numFmtId="0" fontId="11" fillId="7" borderId="62" xfId="0" applyFont="1" applyFill="1" applyBorder="1" applyAlignment="1" applyProtection="1">
      <alignment horizontal="center" vertical="center" wrapText="1"/>
      <protection locked="0"/>
    </xf>
    <xf numFmtId="0" fontId="3" fillId="11" borderId="12" xfId="0" applyFont="1" applyFill="1" applyBorder="1" applyAlignment="1">
      <alignment horizontal="center" vertical="center"/>
    </xf>
    <xf numFmtId="0" fontId="3" fillId="11" borderId="13" xfId="0" applyFont="1" applyFill="1" applyBorder="1" applyAlignment="1">
      <alignment horizontal="center" vertical="center"/>
    </xf>
    <xf numFmtId="0" fontId="3" fillId="0" borderId="51" xfId="0" applyFont="1" applyBorder="1" applyAlignment="1">
      <alignment horizontal="center" vertical="center" textRotation="90" wrapText="1"/>
    </xf>
    <xf numFmtId="0" fontId="3" fillId="0" borderId="52" xfId="0" applyFont="1" applyBorder="1" applyAlignment="1">
      <alignment horizontal="center" vertical="center" textRotation="90" wrapText="1"/>
    </xf>
    <xf numFmtId="0" fontId="3" fillId="0" borderId="17" xfId="0" applyFont="1" applyBorder="1" applyAlignment="1">
      <alignment horizontal="center" vertical="center" textRotation="90" wrapText="1"/>
    </xf>
    <xf numFmtId="0" fontId="3" fillId="0" borderId="11" xfId="0" applyFont="1" applyBorder="1" applyAlignment="1">
      <alignment horizontal="center" vertical="center" textRotation="90" wrapText="1"/>
    </xf>
    <xf numFmtId="0" fontId="3" fillId="3" borderId="12" xfId="0" applyFont="1" applyFill="1" applyBorder="1" applyAlignment="1">
      <alignment horizontal="center" vertical="center"/>
    </xf>
    <xf numFmtId="0" fontId="3" fillId="3" borderId="23" xfId="0" applyFont="1" applyFill="1" applyBorder="1" applyAlignment="1">
      <alignment horizontal="center" vertical="center"/>
    </xf>
    <xf numFmtId="0" fontId="3" fillId="0" borderId="30" xfId="0" applyFont="1" applyBorder="1" applyAlignment="1">
      <alignment horizontal="center" vertical="center" textRotation="90"/>
    </xf>
    <xf numFmtId="0" fontId="3" fillId="0" borderId="11" xfId="0" applyFont="1" applyBorder="1" applyAlignment="1">
      <alignment horizontal="center" vertical="center"/>
    </xf>
    <xf numFmtId="0" fontId="3" fillId="3" borderId="12" xfId="0" applyFont="1" applyFill="1" applyBorder="1" applyAlignment="1">
      <alignment horizontal="center" vertical="center" textRotation="90" wrapText="1"/>
    </xf>
    <xf numFmtId="0" fontId="3" fillId="0" borderId="13" xfId="0" applyFont="1" applyBorder="1" applyAlignment="1">
      <alignment horizontal="center" vertical="center"/>
    </xf>
    <xf numFmtId="0" fontId="16" fillId="3" borderId="12" xfId="0" applyFont="1" applyFill="1" applyBorder="1" applyAlignment="1">
      <alignment horizontal="center" vertical="center" textRotation="90" wrapText="1"/>
    </xf>
    <xf numFmtId="0" fontId="16" fillId="3" borderId="23" xfId="0" applyFont="1" applyFill="1" applyBorder="1" applyAlignment="1">
      <alignment horizontal="center" vertical="center" textRotation="90" wrapText="1"/>
    </xf>
    <xf numFmtId="0" fontId="11" fillId="4" borderId="54" xfId="0" applyFont="1" applyFill="1" applyBorder="1" applyAlignment="1">
      <alignment horizontal="center" vertical="center"/>
    </xf>
    <xf numFmtId="0" fontId="11" fillId="4" borderId="5" xfId="0" applyFont="1" applyFill="1" applyBorder="1" applyAlignment="1">
      <alignment horizontal="center" vertical="center"/>
    </xf>
    <xf numFmtId="0" fontId="11" fillId="4" borderId="7" xfId="0" applyFont="1" applyFill="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11" fillId="0" borderId="57" xfId="0" applyFont="1" applyBorder="1" applyAlignment="1">
      <alignment horizontal="center" vertical="center"/>
    </xf>
    <xf numFmtId="0" fontId="11" fillId="8" borderId="58" xfId="0" applyFont="1" applyFill="1" applyBorder="1" applyAlignment="1" applyProtection="1">
      <alignment horizontal="center" vertical="center" wrapText="1"/>
      <protection locked="0"/>
    </xf>
    <xf numFmtId="0" fontId="11" fillId="8" borderId="59" xfId="0" applyFont="1" applyFill="1" applyBorder="1" applyAlignment="1" applyProtection="1">
      <alignment horizontal="center" vertical="center" wrapText="1"/>
      <protection locked="0"/>
    </xf>
    <xf numFmtId="49" fontId="11" fillId="0" borderId="55" xfId="0" applyNumberFormat="1"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0" fontId="6" fillId="0" borderId="39" xfId="0" applyFont="1" applyFill="1" applyBorder="1" applyAlignment="1" applyProtection="1">
      <alignment horizontal="center" vertical="center" wrapText="1"/>
    </xf>
    <xf numFmtId="0" fontId="27" fillId="0" borderId="39" xfId="0" applyFont="1" applyBorder="1" applyAlignment="1">
      <alignment vertical="center"/>
    </xf>
    <xf numFmtId="0" fontId="11" fillId="4" borderId="58" xfId="0" applyFont="1" applyFill="1" applyBorder="1" applyAlignment="1">
      <alignment horizontal="center" vertical="center"/>
    </xf>
    <xf numFmtId="0" fontId="11" fillId="4" borderId="59" xfId="0" applyFont="1" applyFill="1" applyBorder="1" applyAlignment="1">
      <alignment horizontal="center" vertical="center"/>
    </xf>
    <xf numFmtId="0" fontId="11" fillId="4" borderId="63" xfId="0" applyFont="1" applyFill="1" applyBorder="1" applyAlignment="1">
      <alignment horizontal="center" vertical="center"/>
    </xf>
    <xf numFmtId="0" fontId="11" fillId="2" borderId="55" xfId="0" applyFont="1" applyFill="1" applyBorder="1" applyAlignment="1">
      <alignment horizontal="center" vertical="center"/>
    </xf>
    <xf numFmtId="0" fontId="11" fillId="2" borderId="56" xfId="0" applyFont="1" applyFill="1" applyBorder="1" applyAlignment="1">
      <alignment horizontal="center" vertical="center"/>
    </xf>
    <xf numFmtId="0" fontId="11" fillId="2" borderId="57" xfId="0" applyFont="1" applyFill="1" applyBorder="1" applyAlignment="1">
      <alignment horizontal="center" vertical="center"/>
    </xf>
    <xf numFmtId="0" fontId="6" fillId="0" borderId="51" xfId="0" applyFont="1" applyFill="1" applyBorder="1" applyAlignment="1" applyProtection="1">
      <alignment horizontal="center" vertical="center"/>
      <protection locked="0"/>
    </xf>
    <xf numFmtId="0" fontId="6" fillId="0" borderId="17" xfId="0" applyFont="1" applyFill="1" applyBorder="1" applyAlignment="1" applyProtection="1">
      <alignment horizontal="center" vertical="center"/>
      <protection locked="0"/>
    </xf>
    <xf numFmtId="166" fontId="11" fillId="4" borderId="65" xfId="0" applyNumberFormat="1" applyFont="1" applyFill="1" applyBorder="1" applyAlignment="1">
      <alignment horizontal="center" vertical="center"/>
    </xf>
    <xf numFmtId="166" fontId="11" fillId="4" borderId="48" xfId="0" applyNumberFormat="1" applyFont="1" applyFill="1" applyBorder="1" applyAlignment="1">
      <alignment horizontal="center" vertical="center"/>
    </xf>
    <xf numFmtId="166" fontId="11" fillId="4" borderId="66" xfId="0" applyNumberFormat="1" applyFont="1" applyFill="1" applyBorder="1" applyAlignment="1">
      <alignment horizontal="center" vertical="center"/>
    </xf>
    <xf numFmtId="164" fontId="11" fillId="5" borderId="58" xfId="0" applyNumberFormat="1" applyFont="1" applyFill="1" applyBorder="1" applyAlignment="1">
      <alignment horizontal="left" vertical="center" wrapText="1"/>
    </xf>
    <xf numFmtId="0" fontId="22" fillId="0" borderId="62" xfId="0" applyFont="1" applyBorder="1" applyAlignment="1">
      <alignment horizontal="left" vertical="center" wrapText="1"/>
    </xf>
    <xf numFmtId="0" fontId="11" fillId="6" borderId="58" xfId="0" applyFont="1" applyFill="1" applyBorder="1" applyAlignment="1">
      <alignment vertical="center" wrapText="1"/>
    </xf>
    <xf numFmtId="0" fontId="22" fillId="0" borderId="62" xfId="0" applyFont="1" applyBorder="1" applyAlignment="1">
      <alignment vertical="center" wrapText="1"/>
    </xf>
    <xf numFmtId="0" fontId="11" fillId="12" borderId="58" xfId="0" applyFont="1" applyFill="1" applyBorder="1" applyAlignment="1" applyProtection="1">
      <alignment horizontal="center" vertical="center" wrapText="1"/>
      <protection locked="0"/>
    </xf>
    <xf numFmtId="0" fontId="11" fillId="12" borderId="59" xfId="0" applyFont="1" applyFill="1" applyBorder="1" applyAlignment="1" applyProtection="1">
      <alignment horizontal="center" vertical="center" wrapText="1"/>
      <protection locked="0"/>
    </xf>
    <xf numFmtId="0" fontId="11" fillId="2" borderId="18" xfId="0" applyFont="1" applyFill="1" applyBorder="1" applyAlignment="1">
      <alignment vertical="center"/>
    </xf>
    <xf numFmtId="0" fontId="11" fillId="2" borderId="12" xfId="0" applyFont="1" applyFill="1" applyBorder="1" applyAlignment="1">
      <alignment vertical="center"/>
    </xf>
    <xf numFmtId="0" fontId="11" fillId="2" borderId="19" xfId="0" applyFont="1" applyFill="1" applyBorder="1" applyAlignment="1">
      <alignment vertical="center"/>
    </xf>
    <xf numFmtId="0" fontId="11" fillId="2" borderId="9" xfId="0" applyFont="1" applyFill="1" applyBorder="1" applyAlignment="1">
      <alignment vertical="center"/>
    </xf>
    <xf numFmtId="0" fontId="6" fillId="3" borderId="48"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11" fillId="2" borderId="15" xfId="0" applyFont="1" applyFill="1" applyBorder="1" applyAlignment="1">
      <alignment vertical="center"/>
    </xf>
    <xf numFmtId="0" fontId="11" fillId="2" borderId="16" xfId="0" applyFont="1" applyFill="1" applyBorder="1" applyAlignment="1">
      <alignment vertical="center"/>
    </xf>
    <xf numFmtId="0" fontId="14" fillId="14" borderId="63" xfId="0" applyFont="1" applyFill="1" applyBorder="1" applyAlignment="1" applyProtection="1">
      <alignment horizontal="center" vertical="center" wrapText="1"/>
      <protection locked="0"/>
    </xf>
    <xf numFmtId="164" fontId="11" fillId="9" borderId="65" xfId="0" applyNumberFormat="1" applyFont="1" applyFill="1" applyBorder="1" applyAlignment="1">
      <alignment horizontal="center" vertical="center"/>
    </xf>
    <xf numFmtId="0" fontId="11" fillId="9" borderId="48" xfId="0" applyFont="1" applyFill="1" applyBorder="1" applyAlignment="1" applyProtection="1">
      <alignment horizontal="right" vertical="center" wrapText="1"/>
      <protection locked="0"/>
    </xf>
    <xf numFmtId="0" fontId="11" fillId="9" borderId="48" xfId="0" applyFont="1" applyFill="1" applyBorder="1" applyAlignment="1">
      <alignment horizontal="center" vertical="center"/>
    </xf>
    <xf numFmtId="0" fontId="11" fillId="9" borderId="6" xfId="0" applyFont="1" applyFill="1" applyBorder="1" applyAlignment="1">
      <alignment horizontal="center" vertical="center"/>
    </xf>
    <xf numFmtId="0" fontId="6" fillId="0" borderId="16" xfId="0" applyFont="1" applyFill="1" applyBorder="1" applyAlignment="1" applyProtection="1">
      <alignment horizontal="center" vertical="center" wrapText="1"/>
      <protection locked="0"/>
    </xf>
    <xf numFmtId="0" fontId="6" fillId="0" borderId="39" xfId="0" applyFont="1" applyFill="1" applyBorder="1" applyAlignment="1" applyProtection="1">
      <alignment horizontal="center" vertical="center" wrapText="1"/>
      <protection locked="0"/>
    </xf>
    <xf numFmtId="0" fontId="6" fillId="0" borderId="33" xfId="0" applyFont="1" applyFill="1" applyBorder="1" applyAlignment="1" applyProtection="1">
      <alignment horizontal="center" vertical="center" wrapText="1"/>
      <protection locked="0"/>
    </xf>
    <xf numFmtId="2" fontId="18" fillId="14" borderId="55" xfId="0" applyNumberFormat="1" applyFont="1" applyFill="1" applyBorder="1" applyAlignment="1" applyProtection="1">
      <alignment horizontal="center" vertical="center" wrapText="1"/>
      <protection locked="0"/>
    </xf>
    <xf numFmtId="0" fontId="14" fillId="14" borderId="56" xfId="0" applyFont="1" applyFill="1" applyBorder="1" applyAlignment="1" applyProtection="1">
      <alignment vertical="center" wrapText="1"/>
    </xf>
    <xf numFmtId="0" fontId="18" fillId="14" borderId="57" xfId="0" applyFont="1" applyFill="1" applyBorder="1" applyAlignment="1" applyProtection="1">
      <alignment vertical="center" wrapText="1"/>
      <protection locked="0"/>
    </xf>
  </cellXfs>
  <cellStyles count="7">
    <cellStyle name="Відсотковий 2 2" xfId="6"/>
    <cellStyle name="Гиперссылка 2" xfId="4"/>
    <cellStyle name="Обычный" xfId="0" builtinId="0"/>
    <cellStyle name="Обычный 2" xfId="1"/>
    <cellStyle name="Обычный 2 2" xfId="5"/>
    <cellStyle name="Обычный 3" xfId="3"/>
    <cellStyle name="Процентный"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codeName="Лист1">
    <tabColor rgb="FF92D050"/>
    <pageSetUpPr fitToPage="1"/>
  </sheetPr>
  <dimension ref="A1:CG49"/>
  <sheetViews>
    <sheetView showZeros="0" view="pageBreakPreview" topLeftCell="A31" zoomScale="90" zoomScaleNormal="95" zoomScaleSheetLayoutView="90" workbookViewId="0">
      <selection activeCell="AP20" sqref="AP20"/>
    </sheetView>
  </sheetViews>
  <sheetFormatPr defaultColWidth="9.140625" defaultRowHeight="12.75"/>
  <cols>
    <col min="1" max="1" width="7" style="155" customWidth="1"/>
    <col min="2" max="4" width="3.42578125" style="155" customWidth="1"/>
    <col min="5" max="6" width="3" style="155" customWidth="1"/>
    <col min="7" max="52" width="3.42578125" style="155" customWidth="1"/>
    <col min="53" max="53" width="3.140625" style="155" customWidth="1"/>
    <col min="54" max="16384" width="9.140625" style="155"/>
  </cols>
  <sheetData>
    <row r="1" spans="1:53" s="291" customFormat="1" ht="21" customHeight="1">
      <c r="B1" s="292"/>
      <c r="C1" s="292"/>
      <c r="D1" s="292"/>
      <c r="E1" s="292"/>
      <c r="F1" s="292"/>
      <c r="G1" s="292"/>
      <c r="H1" s="292"/>
      <c r="I1" s="419" t="s">
        <v>0</v>
      </c>
      <c r="J1" s="419"/>
      <c r="K1" s="419"/>
      <c r="L1" s="419"/>
      <c r="M1" s="419"/>
      <c r="N1" s="419"/>
      <c r="O1" s="419"/>
      <c r="P1" s="419"/>
      <c r="Q1" s="419"/>
      <c r="R1" s="419"/>
      <c r="S1" s="419"/>
      <c r="T1" s="419"/>
      <c r="U1" s="419"/>
      <c r="V1" s="419"/>
      <c r="W1" s="419"/>
      <c r="X1" s="419"/>
      <c r="Y1" s="419"/>
      <c r="Z1" s="419"/>
      <c r="AA1" s="419"/>
      <c r="AB1" s="419"/>
      <c r="AC1" s="419"/>
      <c r="AD1" s="419"/>
      <c r="AE1" s="419"/>
      <c r="AF1" s="419"/>
      <c r="AG1" s="419"/>
      <c r="AH1" s="419"/>
      <c r="AI1" s="419"/>
      <c r="AJ1" s="419"/>
      <c r="AK1" s="419"/>
      <c r="AL1" s="419"/>
      <c r="AM1" s="419"/>
      <c r="AN1" s="419"/>
      <c r="AO1" s="419"/>
      <c r="AP1" s="419"/>
      <c r="AQ1" s="419"/>
      <c r="AR1" s="293"/>
      <c r="AS1" s="293"/>
      <c r="AT1" s="293"/>
      <c r="AU1" s="293"/>
      <c r="AV1" s="293"/>
      <c r="AW1" s="293"/>
      <c r="AX1" s="293"/>
      <c r="AY1" s="293"/>
      <c r="AZ1" s="293"/>
      <c r="BA1" s="293"/>
    </row>
    <row r="2" spans="1:53" s="291" customFormat="1" ht="16.5" customHeight="1">
      <c r="B2" s="292"/>
      <c r="C2" s="292"/>
      <c r="D2" s="292"/>
      <c r="E2" s="292"/>
      <c r="F2" s="292"/>
      <c r="G2" s="292"/>
      <c r="H2" s="292"/>
      <c r="I2" s="420" t="s">
        <v>192</v>
      </c>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T2" s="294"/>
      <c r="AU2" s="294"/>
      <c r="AV2" s="294"/>
      <c r="AW2" s="294"/>
      <c r="AX2" s="294"/>
      <c r="AY2" s="294"/>
      <c r="AZ2" s="294"/>
      <c r="BA2" s="294"/>
    </row>
    <row r="3" spans="1:53">
      <c r="A3" s="295" t="s">
        <v>176</v>
      </c>
      <c r="J3" s="421"/>
      <c r="K3" s="421"/>
      <c r="L3" s="421"/>
      <c r="M3" s="421"/>
      <c r="N3" s="421"/>
      <c r="O3" s="421"/>
      <c r="P3" s="421"/>
      <c r="Q3" s="421"/>
      <c r="R3" s="421"/>
      <c r="S3" s="421"/>
      <c r="T3" s="421"/>
      <c r="U3" s="421"/>
      <c r="V3" s="421"/>
      <c r="W3" s="421"/>
      <c r="X3" s="421"/>
      <c r="Y3" s="421"/>
      <c r="Z3" s="421"/>
      <c r="AA3" s="421"/>
      <c r="AB3" s="421"/>
      <c r="AC3" s="421"/>
      <c r="AD3" s="421"/>
      <c r="AE3" s="421"/>
      <c r="AF3" s="421"/>
      <c r="AG3" s="421"/>
      <c r="AH3" s="421"/>
      <c r="AI3" s="421"/>
      <c r="AJ3" s="421"/>
      <c r="AK3" s="421"/>
      <c r="AL3" s="421"/>
      <c r="AM3" s="421"/>
      <c r="AN3" s="421"/>
      <c r="AO3" s="421"/>
      <c r="AQ3" s="295" t="s">
        <v>177</v>
      </c>
    </row>
    <row r="4" spans="1:53">
      <c r="A4" s="155" t="s">
        <v>1</v>
      </c>
      <c r="J4" s="296"/>
      <c r="K4" s="296"/>
      <c r="AN4" s="296"/>
      <c r="AO4" s="296"/>
      <c r="AQ4" s="155" t="s">
        <v>178</v>
      </c>
    </row>
    <row r="5" spans="1:53" ht="12" customHeight="1">
      <c r="A5" s="155" t="s">
        <v>2</v>
      </c>
      <c r="J5" s="157"/>
      <c r="K5" s="157"/>
      <c r="L5" s="422" t="s">
        <v>3</v>
      </c>
      <c r="M5" s="422"/>
      <c r="N5" s="422"/>
      <c r="O5" s="422"/>
      <c r="P5" s="422"/>
      <c r="Q5" s="422"/>
      <c r="R5" s="422"/>
      <c r="S5" s="422"/>
      <c r="T5" s="422"/>
      <c r="U5" s="422"/>
      <c r="V5" s="422"/>
      <c r="W5" s="422"/>
      <c r="X5" s="422"/>
      <c r="Y5" s="422"/>
      <c r="Z5" s="422"/>
      <c r="AA5" s="422"/>
      <c r="AB5" s="422"/>
      <c r="AC5" s="422"/>
      <c r="AD5" s="422"/>
      <c r="AE5" s="422"/>
      <c r="AF5" s="422"/>
      <c r="AG5" s="422"/>
      <c r="AH5" s="422"/>
      <c r="AI5" s="422"/>
      <c r="AJ5" s="422"/>
      <c r="AK5" s="422"/>
      <c r="AL5" s="422"/>
      <c r="AM5" s="422"/>
      <c r="AN5" s="157"/>
      <c r="AO5" s="157"/>
      <c r="AQ5" s="155" t="s">
        <v>179</v>
      </c>
    </row>
    <row r="6" spans="1:53" ht="15.75" customHeight="1">
      <c r="A6" s="155" t="s">
        <v>4</v>
      </c>
      <c r="I6" s="156"/>
      <c r="J6" s="157"/>
      <c r="K6" s="157"/>
      <c r="L6" s="423" t="s">
        <v>180</v>
      </c>
      <c r="M6" s="423"/>
      <c r="N6" s="423"/>
      <c r="O6" s="423"/>
      <c r="P6" s="423"/>
      <c r="Q6" s="423"/>
      <c r="R6" s="423"/>
      <c r="S6" s="423"/>
      <c r="T6" s="423"/>
      <c r="U6" s="423"/>
      <c r="V6" s="423"/>
      <c r="W6" s="423"/>
      <c r="X6" s="423"/>
      <c r="Y6" s="423"/>
      <c r="Z6" s="423"/>
      <c r="AA6" s="423"/>
      <c r="AB6" s="423"/>
      <c r="AC6" s="423"/>
      <c r="AD6" s="423"/>
      <c r="AE6" s="423"/>
      <c r="AF6" s="423"/>
      <c r="AG6" s="423"/>
      <c r="AH6" s="423"/>
      <c r="AI6" s="423"/>
      <c r="AJ6" s="423"/>
      <c r="AK6" s="423"/>
      <c r="AL6" s="423"/>
      <c r="AM6" s="423"/>
      <c r="AQ6" s="155" t="s">
        <v>4</v>
      </c>
    </row>
    <row r="7" spans="1:53" ht="21" customHeight="1">
      <c r="A7" s="155" t="s">
        <v>205</v>
      </c>
      <c r="I7" s="156"/>
      <c r="J7" s="157"/>
      <c r="K7" s="157"/>
      <c r="L7" s="423" t="s">
        <v>181</v>
      </c>
      <c r="M7" s="423"/>
      <c r="N7" s="423"/>
      <c r="O7" s="423"/>
      <c r="P7" s="423"/>
      <c r="Q7" s="423"/>
      <c r="R7" s="423"/>
      <c r="S7" s="423"/>
      <c r="T7" s="423"/>
      <c r="U7" s="423"/>
      <c r="V7" s="423"/>
      <c r="W7" s="423"/>
      <c r="X7" s="423"/>
      <c r="Y7" s="423"/>
      <c r="Z7" s="423"/>
      <c r="AA7" s="423"/>
      <c r="AB7" s="423"/>
      <c r="AC7" s="423"/>
      <c r="AD7" s="423"/>
      <c r="AE7" s="423"/>
      <c r="AF7" s="423"/>
      <c r="AG7" s="423"/>
      <c r="AH7" s="423"/>
      <c r="AI7" s="423"/>
      <c r="AJ7" s="423"/>
      <c r="AK7" s="423"/>
      <c r="AL7" s="423"/>
      <c r="AM7" s="423"/>
      <c r="AQ7" s="365" t="s">
        <v>220</v>
      </c>
    </row>
    <row r="8" spans="1:53" ht="18.75" customHeight="1">
      <c r="A8" s="366" t="s">
        <v>219</v>
      </c>
      <c r="J8" s="158"/>
      <c r="K8" s="158"/>
      <c r="L8" s="424" t="s">
        <v>182</v>
      </c>
      <c r="M8" s="424"/>
      <c r="N8" s="424"/>
      <c r="O8" s="424"/>
      <c r="P8" s="424"/>
      <c r="Q8" s="424"/>
      <c r="R8" s="424"/>
      <c r="S8" s="424"/>
      <c r="T8" s="424"/>
      <c r="U8" s="424"/>
      <c r="V8" s="424"/>
      <c r="W8" s="424"/>
      <c r="X8" s="424"/>
      <c r="Y8" s="424"/>
      <c r="Z8" s="424"/>
      <c r="AA8" s="424"/>
      <c r="AB8" s="424"/>
      <c r="AC8" s="424"/>
      <c r="AD8" s="424"/>
      <c r="AE8" s="424"/>
      <c r="AF8" s="424"/>
      <c r="AG8" s="424"/>
      <c r="AH8" s="424"/>
      <c r="AI8" s="424"/>
      <c r="AJ8" s="424"/>
      <c r="AK8" s="424"/>
      <c r="AL8" s="424"/>
      <c r="AM8" s="424"/>
      <c r="AN8" s="158"/>
      <c r="AO8" s="158"/>
      <c r="AP8" s="158"/>
      <c r="AQ8" s="365" t="s">
        <v>221</v>
      </c>
    </row>
    <row r="9" spans="1:53" ht="15.75">
      <c r="I9" s="297"/>
      <c r="L9" s="425" t="s">
        <v>183</v>
      </c>
      <c r="M9" s="425"/>
      <c r="N9" s="425"/>
      <c r="O9" s="425"/>
      <c r="P9" s="425"/>
      <c r="Q9" s="425"/>
      <c r="R9" s="425"/>
      <c r="S9" s="425"/>
      <c r="T9" s="425"/>
      <c r="U9" s="425"/>
      <c r="V9" s="425"/>
      <c r="W9" s="425"/>
      <c r="X9" s="425"/>
      <c r="Y9" s="425"/>
      <c r="Z9" s="425"/>
      <c r="AA9" s="425"/>
      <c r="AB9" s="425"/>
      <c r="AC9" s="425"/>
      <c r="AD9" s="425"/>
      <c r="AE9" s="425"/>
      <c r="AF9" s="425"/>
      <c r="AG9" s="425"/>
      <c r="AH9" s="425"/>
      <c r="AI9" s="425"/>
      <c r="AJ9" s="425"/>
      <c r="AK9" s="425"/>
      <c r="AL9" s="425"/>
      <c r="AM9" s="425"/>
      <c r="AN9" s="298"/>
    </row>
    <row r="10" spans="1:53" ht="22.5" customHeight="1">
      <c r="I10" s="297"/>
      <c r="L10" s="426" t="s">
        <v>195</v>
      </c>
      <c r="M10" s="426"/>
      <c r="N10" s="426"/>
      <c r="O10" s="426"/>
      <c r="P10" s="426"/>
      <c r="Q10" s="426"/>
      <c r="R10" s="426"/>
      <c r="S10" s="426"/>
      <c r="T10" s="426"/>
      <c r="U10" s="426"/>
      <c r="V10" s="426"/>
      <c r="W10" s="426"/>
      <c r="X10" s="426"/>
      <c r="Y10" s="426"/>
      <c r="Z10" s="426"/>
      <c r="AA10" s="426"/>
      <c r="AB10" s="426"/>
      <c r="AC10" s="426"/>
      <c r="AD10" s="426"/>
      <c r="AE10" s="426"/>
      <c r="AF10" s="426"/>
      <c r="AG10" s="426"/>
      <c r="AH10" s="426"/>
      <c r="AI10" s="426"/>
      <c r="AJ10" s="426"/>
      <c r="AK10" s="426"/>
      <c r="AL10" s="426"/>
      <c r="AM10" s="426"/>
      <c r="AN10" s="298"/>
    </row>
    <row r="11" spans="1:53" ht="18" customHeight="1">
      <c r="I11" s="297"/>
      <c r="L11" s="427" t="s">
        <v>215</v>
      </c>
      <c r="M11" s="427"/>
      <c r="N11" s="427"/>
      <c r="O11" s="427"/>
      <c r="P11" s="427"/>
      <c r="Q11" s="427"/>
      <c r="R11" s="427"/>
      <c r="S11" s="427"/>
      <c r="T11" s="427"/>
      <c r="U11" s="427"/>
      <c r="V11" s="427"/>
      <c r="W11" s="427"/>
      <c r="X11" s="427"/>
      <c r="Y11" s="427"/>
      <c r="Z11" s="427"/>
      <c r="AA11" s="427"/>
      <c r="AB11" s="427"/>
      <c r="AC11" s="427"/>
      <c r="AD11" s="427"/>
      <c r="AE11" s="427"/>
      <c r="AF11" s="427"/>
      <c r="AG11" s="427"/>
      <c r="AH11" s="427"/>
      <c r="AI11" s="427"/>
      <c r="AJ11" s="427"/>
      <c r="AK11" s="427"/>
      <c r="AL11" s="427"/>
      <c r="AM11" s="427"/>
      <c r="AN11" s="298"/>
    </row>
    <row r="12" spans="1:53">
      <c r="I12" s="297"/>
      <c r="K12" s="298"/>
      <c r="L12" s="157"/>
      <c r="M12" s="157"/>
      <c r="N12" s="157"/>
      <c r="O12" s="157"/>
      <c r="P12" s="157"/>
      <c r="Q12" s="157"/>
      <c r="R12" s="157"/>
      <c r="S12" s="299"/>
      <c r="T12" s="299"/>
      <c r="U12" s="299"/>
      <c r="V12" s="299"/>
      <c r="W12" s="299"/>
      <c r="X12" s="299"/>
      <c r="Y12" s="299"/>
      <c r="Z12" s="299"/>
      <c r="AA12" s="299"/>
      <c r="AB12" s="299"/>
      <c r="AC12" s="299"/>
      <c r="AD12" s="299"/>
      <c r="AE12" s="299"/>
      <c r="AF12" s="299"/>
      <c r="AG12" s="157"/>
      <c r="AH12" s="157"/>
      <c r="AI12" s="157"/>
      <c r="AJ12" s="157"/>
      <c r="AK12" s="157"/>
      <c r="AL12" s="157"/>
      <c r="AM12" s="157"/>
    </row>
    <row r="13" spans="1:53" ht="15.75">
      <c r="I13" s="300"/>
      <c r="K13" s="358" t="s">
        <v>196</v>
      </c>
    </row>
    <row r="14" spans="1:53">
      <c r="K14" s="358" t="s">
        <v>5</v>
      </c>
    </row>
    <row r="15" spans="1:53" ht="15.75">
      <c r="K15" s="358" t="s">
        <v>197</v>
      </c>
    </row>
    <row r="16" spans="1:53" ht="9" customHeight="1">
      <c r="B16" s="157"/>
      <c r="C16" s="157"/>
      <c r="D16" s="157"/>
      <c r="E16" s="157"/>
      <c r="F16" s="157"/>
      <c r="G16" s="157"/>
      <c r="H16" s="157"/>
      <c r="K16" s="301" t="s">
        <v>6</v>
      </c>
    </row>
    <row r="17" spans="1:85" ht="15.75" customHeight="1">
      <c r="K17" s="300" t="s">
        <v>198</v>
      </c>
      <c r="L17" s="358"/>
    </row>
    <row r="18" spans="1:85" ht="12.75" customHeight="1">
      <c r="A18" s="302"/>
    </row>
    <row r="19" spans="1:85" ht="17.25" customHeight="1">
      <c r="B19" s="301"/>
      <c r="C19" s="301"/>
      <c r="D19" s="301"/>
      <c r="E19" s="301"/>
      <c r="F19" s="301"/>
      <c r="G19" s="301"/>
      <c r="H19" s="301"/>
      <c r="I19" s="301"/>
      <c r="J19" s="301"/>
      <c r="K19" s="301" t="s">
        <v>199</v>
      </c>
      <c r="L19" s="301"/>
      <c r="M19" s="301"/>
      <c r="N19" s="301"/>
      <c r="O19" s="301"/>
      <c r="P19" s="301"/>
      <c r="S19" s="301"/>
      <c r="T19" s="301"/>
      <c r="U19" s="301"/>
      <c r="V19" s="301"/>
      <c r="W19" s="301"/>
      <c r="X19" s="301"/>
      <c r="Y19" s="301"/>
      <c r="Z19" s="301"/>
      <c r="AA19" s="301"/>
      <c r="AB19" s="301" t="s">
        <v>200</v>
      </c>
      <c r="AC19" s="301"/>
      <c r="AD19" s="301"/>
      <c r="AE19" s="301"/>
      <c r="AG19" s="303"/>
      <c r="AH19" s="303"/>
      <c r="AI19" s="303"/>
      <c r="AJ19" s="303"/>
      <c r="AK19" s="303"/>
      <c r="AL19" s="303"/>
      <c r="AM19" s="303"/>
      <c r="AN19" s="303"/>
      <c r="AO19" s="303"/>
      <c r="AP19" s="365" t="s">
        <v>228</v>
      </c>
      <c r="AQ19" s="303"/>
      <c r="AR19" s="303"/>
      <c r="AS19" s="303"/>
      <c r="AT19" s="303"/>
      <c r="AU19" s="303"/>
      <c r="AV19" s="303"/>
      <c r="AW19" s="303"/>
      <c r="AX19" s="303"/>
      <c r="AY19" s="303"/>
      <c r="AZ19" s="303"/>
      <c r="BA19" s="303"/>
      <c r="BC19" s="418"/>
      <c r="BD19" s="418"/>
      <c r="BE19" s="418"/>
      <c r="BF19" s="418"/>
      <c r="BG19" s="418"/>
      <c r="BH19" s="418"/>
      <c r="BI19" s="418"/>
      <c r="BJ19" s="418"/>
      <c r="BK19" s="418"/>
      <c r="BL19" s="418"/>
      <c r="BM19" s="418"/>
      <c r="BN19" s="418"/>
      <c r="BO19" s="418"/>
      <c r="BP19" s="418"/>
      <c r="BQ19" s="418"/>
      <c r="BR19" s="418"/>
      <c r="BT19" s="418" t="s">
        <v>7</v>
      </c>
      <c r="BU19" s="418"/>
      <c r="BV19" s="418"/>
      <c r="BW19" s="418"/>
      <c r="BX19" s="418"/>
      <c r="BY19" s="418"/>
      <c r="BZ19" s="418"/>
      <c r="CA19" s="418"/>
      <c r="CB19" s="418"/>
      <c r="CC19" s="418"/>
      <c r="CD19" s="418"/>
      <c r="CE19" s="418"/>
      <c r="CF19" s="418"/>
      <c r="CG19" s="418"/>
    </row>
    <row r="20" spans="1:85" ht="6" customHeight="1">
      <c r="J20" s="304"/>
    </row>
    <row r="21" spans="1:85" ht="14.25">
      <c r="A21" s="434" t="s">
        <v>8</v>
      </c>
      <c r="B21" s="434"/>
      <c r="C21" s="434"/>
      <c r="D21" s="434"/>
      <c r="E21" s="434"/>
      <c r="F21" s="434"/>
      <c r="G21" s="434"/>
      <c r="H21" s="434"/>
      <c r="I21" s="434"/>
      <c r="J21" s="434"/>
      <c r="K21" s="434"/>
      <c r="L21" s="434"/>
      <c r="M21" s="434"/>
      <c r="N21" s="434"/>
      <c r="O21" s="434"/>
      <c r="P21" s="434"/>
      <c r="Q21" s="434"/>
      <c r="R21" s="434"/>
      <c r="S21" s="434"/>
      <c r="T21" s="434"/>
      <c r="U21" s="434"/>
      <c r="V21" s="434"/>
      <c r="W21" s="434"/>
      <c r="X21" s="434"/>
      <c r="Y21" s="434"/>
      <c r="Z21" s="434"/>
      <c r="AA21" s="434"/>
      <c r="AB21" s="434"/>
      <c r="AC21" s="434"/>
      <c r="AD21" s="434"/>
      <c r="AE21" s="434"/>
      <c r="AF21" s="434"/>
      <c r="AG21" s="434"/>
      <c r="AH21" s="434"/>
      <c r="AI21" s="434"/>
      <c r="AJ21" s="434"/>
      <c r="AK21" s="434"/>
      <c r="AL21" s="434"/>
      <c r="AM21" s="434"/>
      <c r="AN21" s="434"/>
      <c r="AO21" s="434"/>
      <c r="AP21" s="434"/>
      <c r="AQ21" s="434"/>
      <c r="AR21" s="434"/>
      <c r="AS21" s="434"/>
      <c r="AT21" s="434"/>
      <c r="AU21" s="434"/>
      <c r="AV21" s="434"/>
      <c r="AW21" s="434"/>
      <c r="AX21" s="434"/>
      <c r="AY21" s="434"/>
      <c r="AZ21" s="434"/>
      <c r="BA21" s="434"/>
    </row>
    <row r="22" spans="1:85" ht="5.25" customHeight="1" thickBot="1"/>
    <row r="23" spans="1:85" s="305" customFormat="1" ht="12.75" customHeight="1" thickBot="1">
      <c r="A23" s="435" t="s">
        <v>9</v>
      </c>
      <c r="B23" s="439" t="s">
        <v>10</v>
      </c>
      <c r="C23" s="440"/>
      <c r="D23" s="440"/>
      <c r="E23" s="441"/>
      <c r="F23" s="439" t="s">
        <v>11</v>
      </c>
      <c r="G23" s="442"/>
      <c r="H23" s="442"/>
      <c r="I23" s="442"/>
      <c r="J23" s="443"/>
      <c r="K23" s="446" t="s">
        <v>12</v>
      </c>
      <c r="L23" s="442"/>
      <c r="M23" s="442"/>
      <c r="N23" s="447"/>
      <c r="O23" s="448" t="s">
        <v>13</v>
      </c>
      <c r="P23" s="449"/>
      <c r="Q23" s="449"/>
      <c r="R23" s="450"/>
      <c r="S23" s="415" t="s">
        <v>14</v>
      </c>
      <c r="T23" s="416"/>
      <c r="U23" s="416"/>
      <c r="V23" s="416"/>
      <c r="W23" s="417"/>
      <c r="X23" s="451" t="s">
        <v>15</v>
      </c>
      <c r="Y23" s="452"/>
      <c r="Z23" s="452"/>
      <c r="AA23" s="452"/>
      <c r="AB23" s="415" t="s">
        <v>16</v>
      </c>
      <c r="AC23" s="416"/>
      <c r="AD23" s="416"/>
      <c r="AE23" s="417"/>
      <c r="AF23" s="415" t="s">
        <v>17</v>
      </c>
      <c r="AG23" s="416"/>
      <c r="AH23" s="416"/>
      <c r="AI23" s="416"/>
      <c r="AJ23" s="417"/>
      <c r="AK23" s="415" t="s">
        <v>18</v>
      </c>
      <c r="AL23" s="416"/>
      <c r="AM23" s="416"/>
      <c r="AN23" s="417"/>
      <c r="AO23" s="415" t="s">
        <v>19</v>
      </c>
      <c r="AP23" s="416"/>
      <c r="AQ23" s="416"/>
      <c r="AR23" s="417"/>
      <c r="AS23" s="415" t="s">
        <v>20</v>
      </c>
      <c r="AT23" s="416"/>
      <c r="AU23" s="416"/>
      <c r="AV23" s="416"/>
      <c r="AW23" s="417"/>
      <c r="AX23" s="415" t="s">
        <v>21</v>
      </c>
      <c r="AY23" s="416"/>
      <c r="AZ23" s="416"/>
      <c r="BA23" s="417"/>
    </row>
    <row r="24" spans="1:85" s="306" customFormat="1" ht="13.5" thickBot="1">
      <c r="A24" s="436"/>
      <c r="B24" s="274">
        <v>1</v>
      </c>
      <c r="C24" s="275">
        <f t="shared" ref="C24:BA24" si="0">B24+1</f>
        <v>2</v>
      </c>
      <c r="D24" s="275">
        <f t="shared" si="0"/>
        <v>3</v>
      </c>
      <c r="E24" s="276">
        <f t="shared" si="0"/>
        <v>4</v>
      </c>
      <c r="F24" s="274">
        <f t="shared" si="0"/>
        <v>5</v>
      </c>
      <c r="G24" s="275">
        <f t="shared" si="0"/>
        <v>6</v>
      </c>
      <c r="H24" s="275">
        <f t="shared" si="0"/>
        <v>7</v>
      </c>
      <c r="I24" s="275">
        <f t="shared" si="0"/>
        <v>8</v>
      </c>
      <c r="J24" s="276">
        <f t="shared" si="0"/>
        <v>9</v>
      </c>
      <c r="K24" s="277">
        <f t="shared" si="0"/>
        <v>10</v>
      </c>
      <c r="L24" s="275">
        <f t="shared" si="0"/>
        <v>11</v>
      </c>
      <c r="M24" s="275">
        <f t="shared" si="0"/>
        <v>12</v>
      </c>
      <c r="N24" s="276">
        <f t="shared" si="0"/>
        <v>13</v>
      </c>
      <c r="O24" s="274">
        <f t="shared" si="0"/>
        <v>14</v>
      </c>
      <c r="P24" s="275">
        <f t="shared" si="0"/>
        <v>15</v>
      </c>
      <c r="Q24" s="275">
        <f t="shared" si="0"/>
        <v>16</v>
      </c>
      <c r="R24" s="276">
        <f t="shared" si="0"/>
        <v>17</v>
      </c>
      <c r="S24" s="274">
        <f t="shared" si="0"/>
        <v>18</v>
      </c>
      <c r="T24" s="275">
        <f t="shared" si="0"/>
        <v>19</v>
      </c>
      <c r="U24" s="275">
        <f t="shared" si="0"/>
        <v>20</v>
      </c>
      <c r="V24" s="275">
        <f t="shared" si="0"/>
        <v>21</v>
      </c>
      <c r="W24" s="276">
        <f t="shared" si="0"/>
        <v>22</v>
      </c>
      <c r="X24" s="274">
        <f t="shared" si="0"/>
        <v>23</v>
      </c>
      <c r="Y24" s="275">
        <f t="shared" si="0"/>
        <v>24</v>
      </c>
      <c r="Z24" s="275">
        <f t="shared" si="0"/>
        <v>25</v>
      </c>
      <c r="AA24" s="276">
        <f t="shared" si="0"/>
        <v>26</v>
      </c>
      <c r="AB24" s="274">
        <f t="shared" si="0"/>
        <v>27</v>
      </c>
      <c r="AC24" s="275">
        <f t="shared" si="0"/>
        <v>28</v>
      </c>
      <c r="AD24" s="275">
        <f t="shared" si="0"/>
        <v>29</v>
      </c>
      <c r="AE24" s="276">
        <f t="shared" si="0"/>
        <v>30</v>
      </c>
      <c r="AF24" s="274">
        <f t="shared" si="0"/>
        <v>31</v>
      </c>
      <c r="AG24" s="275">
        <f t="shared" si="0"/>
        <v>32</v>
      </c>
      <c r="AH24" s="275">
        <f t="shared" si="0"/>
        <v>33</v>
      </c>
      <c r="AI24" s="275">
        <f t="shared" si="0"/>
        <v>34</v>
      </c>
      <c r="AJ24" s="276">
        <f t="shared" si="0"/>
        <v>35</v>
      </c>
      <c r="AK24" s="274">
        <f t="shared" si="0"/>
        <v>36</v>
      </c>
      <c r="AL24" s="275">
        <f t="shared" si="0"/>
        <v>37</v>
      </c>
      <c r="AM24" s="275">
        <f t="shared" si="0"/>
        <v>38</v>
      </c>
      <c r="AN24" s="276">
        <f t="shared" si="0"/>
        <v>39</v>
      </c>
      <c r="AO24" s="274">
        <f t="shared" si="0"/>
        <v>40</v>
      </c>
      <c r="AP24" s="275">
        <f t="shared" si="0"/>
        <v>41</v>
      </c>
      <c r="AQ24" s="275">
        <f t="shared" si="0"/>
        <v>42</v>
      </c>
      <c r="AR24" s="276">
        <f t="shared" si="0"/>
        <v>43</v>
      </c>
      <c r="AS24" s="274">
        <f t="shared" si="0"/>
        <v>44</v>
      </c>
      <c r="AT24" s="275">
        <f t="shared" si="0"/>
        <v>45</v>
      </c>
      <c r="AU24" s="275">
        <f t="shared" si="0"/>
        <v>46</v>
      </c>
      <c r="AV24" s="275">
        <f t="shared" si="0"/>
        <v>47</v>
      </c>
      <c r="AW24" s="276">
        <f t="shared" si="0"/>
        <v>48</v>
      </c>
      <c r="AX24" s="277">
        <f t="shared" si="0"/>
        <v>49</v>
      </c>
      <c r="AY24" s="275">
        <f t="shared" si="0"/>
        <v>50</v>
      </c>
      <c r="AZ24" s="275">
        <f t="shared" si="0"/>
        <v>51</v>
      </c>
      <c r="BA24" s="278">
        <f t="shared" si="0"/>
        <v>52</v>
      </c>
    </row>
    <row r="25" spans="1:85" ht="15">
      <c r="A25" s="437"/>
      <c r="B25" s="367">
        <v>2</v>
      </c>
      <c r="C25" s="368">
        <v>9</v>
      </c>
      <c r="D25" s="368">
        <v>16</v>
      </c>
      <c r="E25" s="369">
        <v>23</v>
      </c>
      <c r="F25" s="367">
        <v>30</v>
      </c>
      <c r="G25" s="368">
        <v>7</v>
      </c>
      <c r="H25" s="368">
        <v>14</v>
      </c>
      <c r="I25" s="368">
        <v>21</v>
      </c>
      <c r="J25" s="369">
        <v>28</v>
      </c>
      <c r="K25" s="370">
        <v>4</v>
      </c>
      <c r="L25" s="368">
        <v>11</v>
      </c>
      <c r="M25" s="368">
        <v>18</v>
      </c>
      <c r="N25" s="369">
        <v>25</v>
      </c>
      <c r="O25" s="367">
        <v>2</v>
      </c>
      <c r="P25" s="368">
        <v>9</v>
      </c>
      <c r="Q25" s="368">
        <v>16</v>
      </c>
      <c r="R25" s="369">
        <v>23</v>
      </c>
      <c r="S25" s="367">
        <v>30</v>
      </c>
      <c r="T25" s="368">
        <v>6</v>
      </c>
      <c r="U25" s="368">
        <v>13</v>
      </c>
      <c r="V25" s="368">
        <v>20</v>
      </c>
      <c r="W25" s="369">
        <v>27</v>
      </c>
      <c r="X25" s="367">
        <v>3</v>
      </c>
      <c r="Y25" s="368">
        <v>10</v>
      </c>
      <c r="Z25" s="368">
        <v>17</v>
      </c>
      <c r="AA25" s="369">
        <v>24</v>
      </c>
      <c r="AB25" s="367">
        <v>3</v>
      </c>
      <c r="AC25" s="368">
        <v>10</v>
      </c>
      <c r="AD25" s="368">
        <v>17</v>
      </c>
      <c r="AE25" s="369">
        <v>24</v>
      </c>
      <c r="AF25" s="367">
        <v>31</v>
      </c>
      <c r="AG25" s="368">
        <v>7</v>
      </c>
      <c r="AH25" s="368">
        <v>14</v>
      </c>
      <c r="AI25" s="368">
        <v>21</v>
      </c>
      <c r="AJ25" s="369">
        <v>28</v>
      </c>
      <c r="AK25" s="367">
        <v>5</v>
      </c>
      <c r="AL25" s="368">
        <v>12</v>
      </c>
      <c r="AM25" s="368">
        <v>19</v>
      </c>
      <c r="AN25" s="369">
        <v>26</v>
      </c>
      <c r="AO25" s="367">
        <v>2</v>
      </c>
      <c r="AP25" s="368">
        <v>9</v>
      </c>
      <c r="AQ25" s="368">
        <v>16</v>
      </c>
      <c r="AR25" s="369">
        <v>23</v>
      </c>
      <c r="AS25" s="367">
        <v>30</v>
      </c>
      <c r="AT25" s="368">
        <v>7</v>
      </c>
      <c r="AU25" s="368">
        <v>14</v>
      </c>
      <c r="AV25" s="368">
        <v>21</v>
      </c>
      <c r="AW25" s="369">
        <v>28</v>
      </c>
      <c r="AX25" s="370">
        <v>4</v>
      </c>
      <c r="AY25" s="368">
        <v>11</v>
      </c>
      <c r="AZ25" s="368">
        <v>18</v>
      </c>
      <c r="BA25" s="369">
        <v>25</v>
      </c>
      <c r="BB25" s="307"/>
      <c r="BC25" s="307"/>
      <c r="BD25" s="307"/>
      <c r="BE25" s="307"/>
      <c r="BF25" s="307"/>
      <c r="BG25" s="307"/>
      <c r="BH25" s="307"/>
      <c r="BI25" s="307"/>
      <c r="BJ25" s="307"/>
      <c r="BK25" s="307"/>
      <c r="BL25" s="307"/>
      <c r="BM25" s="307"/>
      <c r="BN25" s="307"/>
      <c r="BO25" s="307"/>
      <c r="BP25" s="307"/>
      <c r="BQ25" s="307"/>
      <c r="BR25" s="307"/>
      <c r="BS25" s="307"/>
      <c r="BT25" s="307"/>
      <c r="BU25" s="307"/>
      <c r="BV25" s="307"/>
      <c r="BW25" s="307"/>
      <c r="BX25" s="307"/>
      <c r="BY25" s="307"/>
      <c r="BZ25" s="307"/>
      <c r="CA25" s="307"/>
      <c r="CB25" s="307"/>
      <c r="CC25" s="307"/>
      <c r="CD25" s="307"/>
      <c r="CE25" s="307"/>
      <c r="CF25" s="307"/>
      <c r="CG25" s="307"/>
    </row>
    <row r="26" spans="1:85" ht="15.75" thickBot="1">
      <c r="A26" s="438"/>
      <c r="B26" s="371">
        <v>8</v>
      </c>
      <c r="C26" s="372">
        <v>15</v>
      </c>
      <c r="D26" s="372">
        <v>22</v>
      </c>
      <c r="E26" s="266">
        <v>29</v>
      </c>
      <c r="F26" s="371">
        <v>6</v>
      </c>
      <c r="G26" s="372">
        <v>13</v>
      </c>
      <c r="H26" s="372">
        <v>20</v>
      </c>
      <c r="I26" s="372">
        <v>27</v>
      </c>
      <c r="J26" s="266">
        <v>3</v>
      </c>
      <c r="K26" s="373">
        <v>10</v>
      </c>
      <c r="L26" s="372">
        <v>17</v>
      </c>
      <c r="M26" s="372">
        <v>24</v>
      </c>
      <c r="N26" s="266">
        <v>1</v>
      </c>
      <c r="O26" s="371">
        <v>8</v>
      </c>
      <c r="P26" s="372">
        <v>15</v>
      </c>
      <c r="Q26" s="372">
        <v>22</v>
      </c>
      <c r="R26" s="266">
        <v>29</v>
      </c>
      <c r="S26" s="371">
        <v>5</v>
      </c>
      <c r="T26" s="372">
        <v>12</v>
      </c>
      <c r="U26" s="372">
        <v>19</v>
      </c>
      <c r="V26" s="372">
        <v>26</v>
      </c>
      <c r="W26" s="266">
        <v>2</v>
      </c>
      <c r="X26" s="371">
        <v>9</v>
      </c>
      <c r="Y26" s="372">
        <v>16</v>
      </c>
      <c r="Z26" s="372">
        <v>23</v>
      </c>
      <c r="AA26" s="266">
        <v>2</v>
      </c>
      <c r="AB26" s="371">
        <v>9</v>
      </c>
      <c r="AC26" s="372">
        <v>16</v>
      </c>
      <c r="AD26" s="372">
        <v>23</v>
      </c>
      <c r="AE26" s="266">
        <v>30</v>
      </c>
      <c r="AF26" s="371">
        <v>6</v>
      </c>
      <c r="AG26" s="372">
        <v>13</v>
      </c>
      <c r="AH26" s="372">
        <v>20</v>
      </c>
      <c r="AI26" s="372">
        <v>27</v>
      </c>
      <c r="AJ26" s="266">
        <v>4</v>
      </c>
      <c r="AK26" s="371">
        <v>11</v>
      </c>
      <c r="AL26" s="372">
        <v>18</v>
      </c>
      <c r="AM26" s="372">
        <v>25</v>
      </c>
      <c r="AN26" s="266">
        <v>1</v>
      </c>
      <c r="AO26" s="371">
        <v>8</v>
      </c>
      <c r="AP26" s="372">
        <v>15</v>
      </c>
      <c r="AQ26" s="372">
        <v>22</v>
      </c>
      <c r="AR26" s="266">
        <v>29</v>
      </c>
      <c r="AS26" s="371">
        <v>6</v>
      </c>
      <c r="AT26" s="372">
        <v>13</v>
      </c>
      <c r="AU26" s="372">
        <v>20</v>
      </c>
      <c r="AV26" s="372">
        <v>27</v>
      </c>
      <c r="AW26" s="266">
        <v>3</v>
      </c>
      <c r="AX26" s="373">
        <v>10</v>
      </c>
      <c r="AY26" s="372">
        <v>17</v>
      </c>
      <c r="AZ26" s="372">
        <v>24</v>
      </c>
      <c r="BA26" s="266">
        <v>31</v>
      </c>
      <c r="BB26" s="307"/>
      <c r="BC26" s="307"/>
      <c r="BD26" s="307"/>
      <c r="BE26" s="307"/>
      <c r="BF26" s="307"/>
      <c r="BG26" s="307"/>
      <c r="BH26" s="307"/>
      <c r="BI26" s="307"/>
      <c r="BJ26" s="307"/>
      <c r="BK26" s="307"/>
      <c r="BL26" s="307"/>
      <c r="BM26" s="307"/>
      <c r="BN26" s="307"/>
      <c r="BO26" s="307"/>
      <c r="BP26" s="307"/>
      <c r="BQ26" s="307"/>
      <c r="BR26" s="307"/>
      <c r="BS26" s="307"/>
      <c r="BT26" s="307"/>
      <c r="BU26" s="307"/>
      <c r="BV26" s="307"/>
      <c r="BW26" s="307"/>
      <c r="BX26" s="307"/>
      <c r="BY26" s="307"/>
      <c r="BZ26" s="307"/>
      <c r="CA26" s="307"/>
      <c r="CB26" s="307"/>
      <c r="CC26" s="307"/>
      <c r="CD26" s="307"/>
      <c r="CE26" s="307"/>
      <c r="CF26" s="307"/>
      <c r="CG26" s="307"/>
    </row>
    <row r="27" spans="1:85">
      <c r="A27" s="308" t="s">
        <v>22</v>
      </c>
      <c r="B27" s="267" t="s">
        <v>23</v>
      </c>
      <c r="C27" s="153" t="s">
        <v>23</v>
      </c>
      <c r="D27" s="153" t="s">
        <v>23</v>
      </c>
      <c r="E27" s="268" t="s">
        <v>23</v>
      </c>
      <c r="F27" s="267" t="s">
        <v>23</v>
      </c>
      <c r="G27" s="153" t="s">
        <v>23</v>
      </c>
      <c r="H27" s="153" t="s">
        <v>23</v>
      </c>
      <c r="I27" s="153" t="s">
        <v>23</v>
      </c>
      <c r="J27" s="268" t="s">
        <v>23</v>
      </c>
      <c r="K27" s="269" t="s">
        <v>23</v>
      </c>
      <c r="L27" s="153" t="s">
        <v>23</v>
      </c>
      <c r="M27" s="153" t="s">
        <v>23</v>
      </c>
      <c r="N27" s="268" t="s">
        <v>23</v>
      </c>
      <c r="O27" s="267" t="s">
        <v>23</v>
      </c>
      <c r="P27" s="153" t="s">
        <v>23</v>
      </c>
      <c r="Q27" s="153" t="s">
        <v>24</v>
      </c>
      <c r="R27" s="154" t="s">
        <v>24</v>
      </c>
      <c r="S27" s="267" t="s">
        <v>25</v>
      </c>
      <c r="T27" s="153" t="s">
        <v>25</v>
      </c>
      <c r="U27" s="153" t="s">
        <v>25</v>
      </c>
      <c r="V27" s="153" t="s">
        <v>26</v>
      </c>
      <c r="W27" s="268" t="s">
        <v>26</v>
      </c>
      <c r="X27" s="267" t="s">
        <v>26</v>
      </c>
      <c r="Y27" s="153" t="s">
        <v>26</v>
      </c>
      <c r="Z27" s="153" t="s">
        <v>23</v>
      </c>
      <c r="AA27" s="268" t="s">
        <v>23</v>
      </c>
      <c r="AB27" s="267" t="s">
        <v>23</v>
      </c>
      <c r="AC27" s="153" t="s">
        <v>23</v>
      </c>
      <c r="AD27" s="153" t="s">
        <v>23</v>
      </c>
      <c r="AE27" s="268" t="s">
        <v>23</v>
      </c>
      <c r="AF27" s="267" t="s">
        <v>23</v>
      </c>
      <c r="AG27" s="153" t="s">
        <v>23</v>
      </c>
      <c r="AH27" s="153" t="s">
        <v>23</v>
      </c>
      <c r="AI27" s="153" t="s">
        <v>23</v>
      </c>
      <c r="AJ27" s="268" t="s">
        <v>23</v>
      </c>
      <c r="AK27" s="267" t="s">
        <v>23</v>
      </c>
      <c r="AL27" s="153" t="s">
        <v>23</v>
      </c>
      <c r="AM27" s="153" t="s">
        <v>23</v>
      </c>
      <c r="AN27" s="268" t="s">
        <v>23</v>
      </c>
      <c r="AO27" s="267" t="s">
        <v>24</v>
      </c>
      <c r="AP27" s="153" t="s">
        <v>24</v>
      </c>
      <c r="AQ27" s="153" t="s">
        <v>25</v>
      </c>
      <c r="AR27" s="268" t="s">
        <v>25</v>
      </c>
      <c r="AS27" s="267" t="s">
        <v>25</v>
      </c>
      <c r="AT27" s="153" t="s">
        <v>25</v>
      </c>
      <c r="AU27" s="153" t="s">
        <v>25</v>
      </c>
      <c r="AV27" s="153" t="s">
        <v>25</v>
      </c>
      <c r="AW27" s="268" t="s">
        <v>25</v>
      </c>
      <c r="AX27" s="269" t="s">
        <v>25</v>
      </c>
      <c r="AY27" s="153" t="s">
        <v>25</v>
      </c>
      <c r="AZ27" s="153" t="s">
        <v>25</v>
      </c>
      <c r="BA27" s="268" t="s">
        <v>25</v>
      </c>
    </row>
    <row r="28" spans="1:85">
      <c r="A28" s="309" t="s">
        <v>27</v>
      </c>
      <c r="B28" s="144" t="s">
        <v>23</v>
      </c>
      <c r="C28" s="145" t="s">
        <v>23</v>
      </c>
      <c r="D28" s="145" t="s">
        <v>23</v>
      </c>
      <c r="E28" s="146" t="s">
        <v>23</v>
      </c>
      <c r="F28" s="144" t="s">
        <v>23</v>
      </c>
      <c r="G28" s="145" t="s">
        <v>23</v>
      </c>
      <c r="H28" s="145" t="s">
        <v>23</v>
      </c>
      <c r="I28" s="145" t="s">
        <v>23</v>
      </c>
      <c r="J28" s="146" t="s">
        <v>23</v>
      </c>
      <c r="K28" s="359" t="s">
        <v>23</v>
      </c>
      <c r="L28" s="145" t="s">
        <v>23</v>
      </c>
      <c r="M28" s="145" t="s">
        <v>23</v>
      </c>
      <c r="N28" s="146" t="s">
        <v>23</v>
      </c>
      <c r="O28" s="144" t="s">
        <v>23</v>
      </c>
      <c r="P28" s="145" t="s">
        <v>23</v>
      </c>
      <c r="Q28" s="145" t="s">
        <v>24</v>
      </c>
      <c r="R28" s="147" t="s">
        <v>24</v>
      </c>
      <c r="S28" s="144" t="s">
        <v>25</v>
      </c>
      <c r="T28" s="145" t="s">
        <v>25</v>
      </c>
      <c r="U28" s="145" t="s">
        <v>25</v>
      </c>
      <c r="V28" s="145" t="s">
        <v>26</v>
      </c>
      <c r="W28" s="146" t="s">
        <v>26</v>
      </c>
      <c r="X28" s="144" t="s">
        <v>26</v>
      </c>
      <c r="Y28" s="145" t="s">
        <v>26</v>
      </c>
      <c r="Z28" s="145" t="s">
        <v>23</v>
      </c>
      <c r="AA28" s="146" t="s">
        <v>23</v>
      </c>
      <c r="AB28" s="144" t="s">
        <v>23</v>
      </c>
      <c r="AC28" s="145" t="s">
        <v>23</v>
      </c>
      <c r="AD28" s="145" t="s">
        <v>23</v>
      </c>
      <c r="AE28" s="146" t="s">
        <v>23</v>
      </c>
      <c r="AF28" s="144" t="s">
        <v>23</v>
      </c>
      <c r="AG28" s="145" t="s">
        <v>23</v>
      </c>
      <c r="AH28" s="145" t="s">
        <v>23</v>
      </c>
      <c r="AI28" s="145" t="s">
        <v>23</v>
      </c>
      <c r="AJ28" s="146" t="s">
        <v>23</v>
      </c>
      <c r="AK28" s="144" t="s">
        <v>23</v>
      </c>
      <c r="AL28" s="145" t="s">
        <v>23</v>
      </c>
      <c r="AM28" s="145" t="s">
        <v>23</v>
      </c>
      <c r="AN28" s="146" t="s">
        <v>23</v>
      </c>
      <c r="AO28" s="144" t="s">
        <v>24</v>
      </c>
      <c r="AP28" s="145" t="s">
        <v>24</v>
      </c>
      <c r="AQ28" s="145" t="s">
        <v>25</v>
      </c>
      <c r="AR28" s="146" t="s">
        <v>25</v>
      </c>
      <c r="AS28" s="144" t="s">
        <v>25</v>
      </c>
      <c r="AT28" s="145" t="s">
        <v>25</v>
      </c>
      <c r="AU28" s="145" t="s">
        <v>25</v>
      </c>
      <c r="AV28" s="145" t="s">
        <v>25</v>
      </c>
      <c r="AW28" s="146" t="s">
        <v>25</v>
      </c>
      <c r="AX28" s="359" t="s">
        <v>25</v>
      </c>
      <c r="AY28" s="145" t="s">
        <v>25</v>
      </c>
      <c r="AZ28" s="145" t="s">
        <v>25</v>
      </c>
      <c r="BA28" s="146" t="s">
        <v>25</v>
      </c>
    </row>
    <row r="29" spans="1:85">
      <c r="A29" s="309" t="s">
        <v>28</v>
      </c>
      <c r="B29" s="144" t="s">
        <v>23</v>
      </c>
      <c r="C29" s="145" t="s">
        <v>23</v>
      </c>
      <c r="D29" s="145" t="s">
        <v>23</v>
      </c>
      <c r="E29" s="146" t="s">
        <v>23</v>
      </c>
      <c r="F29" s="144" t="s">
        <v>23</v>
      </c>
      <c r="G29" s="145" t="s">
        <v>23</v>
      </c>
      <c r="H29" s="145" t="s">
        <v>23</v>
      </c>
      <c r="I29" s="145" t="s">
        <v>23</v>
      </c>
      <c r="J29" s="146" t="s">
        <v>23</v>
      </c>
      <c r="K29" s="359" t="s">
        <v>23</v>
      </c>
      <c r="L29" s="145" t="s">
        <v>23</v>
      </c>
      <c r="M29" s="145" t="s">
        <v>23</v>
      </c>
      <c r="N29" s="146" t="s">
        <v>23</v>
      </c>
      <c r="O29" s="144" t="s">
        <v>23</v>
      </c>
      <c r="P29" s="145" t="s">
        <v>23</v>
      </c>
      <c r="Q29" s="145" t="s">
        <v>24</v>
      </c>
      <c r="R29" s="147" t="s">
        <v>24</v>
      </c>
      <c r="S29" s="144" t="s">
        <v>25</v>
      </c>
      <c r="T29" s="145" t="s">
        <v>25</v>
      </c>
      <c r="U29" s="145" t="s">
        <v>25</v>
      </c>
      <c r="V29" s="145" t="s">
        <v>26</v>
      </c>
      <c r="W29" s="146" t="s">
        <v>26</v>
      </c>
      <c r="X29" s="144" t="s">
        <v>26</v>
      </c>
      <c r="Y29" s="145" t="s">
        <v>26</v>
      </c>
      <c r="Z29" s="145" t="s">
        <v>23</v>
      </c>
      <c r="AA29" s="146" t="s">
        <v>23</v>
      </c>
      <c r="AB29" s="144" t="s">
        <v>23</v>
      </c>
      <c r="AC29" s="145" t="s">
        <v>23</v>
      </c>
      <c r="AD29" s="145" t="s">
        <v>23</v>
      </c>
      <c r="AE29" s="146" t="s">
        <v>23</v>
      </c>
      <c r="AF29" s="144" t="s">
        <v>23</v>
      </c>
      <c r="AG29" s="145" t="s">
        <v>23</v>
      </c>
      <c r="AH29" s="145" t="s">
        <v>23</v>
      </c>
      <c r="AI29" s="145" t="s">
        <v>23</v>
      </c>
      <c r="AJ29" s="146" t="s">
        <v>23</v>
      </c>
      <c r="AK29" s="144" t="s">
        <v>23</v>
      </c>
      <c r="AL29" s="145" t="s">
        <v>23</v>
      </c>
      <c r="AM29" s="145" t="s">
        <v>23</v>
      </c>
      <c r="AN29" s="146" t="s">
        <v>23</v>
      </c>
      <c r="AO29" s="144" t="s">
        <v>24</v>
      </c>
      <c r="AP29" s="145" t="s">
        <v>24</v>
      </c>
      <c r="AQ29" s="145" t="s">
        <v>25</v>
      </c>
      <c r="AR29" s="146" t="s">
        <v>25</v>
      </c>
      <c r="AS29" s="144" t="s">
        <v>25</v>
      </c>
      <c r="AT29" s="145" t="s">
        <v>25</v>
      </c>
      <c r="AU29" s="145" t="s">
        <v>25</v>
      </c>
      <c r="AV29" s="145" t="s">
        <v>25</v>
      </c>
      <c r="AW29" s="146" t="s">
        <v>25</v>
      </c>
      <c r="AX29" s="359" t="s">
        <v>25</v>
      </c>
      <c r="AY29" s="145" t="s">
        <v>25</v>
      </c>
      <c r="AZ29" s="145" t="s">
        <v>25</v>
      </c>
      <c r="BA29" s="146" t="s">
        <v>25</v>
      </c>
    </row>
    <row r="30" spans="1:85" ht="13.5" thickBot="1">
      <c r="A30" s="374" t="s">
        <v>29</v>
      </c>
      <c r="B30" s="148" t="s">
        <v>23</v>
      </c>
      <c r="C30" s="150" t="s">
        <v>23</v>
      </c>
      <c r="D30" s="150" t="s">
        <v>23</v>
      </c>
      <c r="E30" s="151" t="s">
        <v>23</v>
      </c>
      <c r="F30" s="148" t="s">
        <v>23</v>
      </c>
      <c r="G30" s="150" t="s">
        <v>23</v>
      </c>
      <c r="H30" s="150" t="s">
        <v>23</v>
      </c>
      <c r="I30" s="150" t="s">
        <v>23</v>
      </c>
      <c r="J30" s="151" t="s">
        <v>23</v>
      </c>
      <c r="K30" s="149" t="s">
        <v>23</v>
      </c>
      <c r="L30" s="150" t="s">
        <v>23</v>
      </c>
      <c r="M30" s="150" t="s">
        <v>23</v>
      </c>
      <c r="N30" s="151" t="s">
        <v>23</v>
      </c>
      <c r="O30" s="148" t="s">
        <v>23</v>
      </c>
      <c r="P30" s="150" t="s">
        <v>23</v>
      </c>
      <c r="Q30" s="150" t="s">
        <v>24</v>
      </c>
      <c r="R30" s="152" t="s">
        <v>24</v>
      </c>
      <c r="S30" s="148" t="s">
        <v>25</v>
      </c>
      <c r="T30" s="150" t="s">
        <v>25</v>
      </c>
      <c r="U30" s="150" t="s">
        <v>25</v>
      </c>
      <c r="V30" s="150" t="s">
        <v>26</v>
      </c>
      <c r="W30" s="151" t="s">
        <v>26</v>
      </c>
      <c r="X30" s="148" t="s">
        <v>26</v>
      </c>
      <c r="Y30" s="150" t="s">
        <v>26</v>
      </c>
      <c r="Z30" s="150" t="s">
        <v>23</v>
      </c>
      <c r="AA30" s="151" t="s">
        <v>23</v>
      </c>
      <c r="AB30" s="148" t="s">
        <v>23</v>
      </c>
      <c r="AC30" s="150" t="s">
        <v>23</v>
      </c>
      <c r="AD30" s="150" t="s">
        <v>23</v>
      </c>
      <c r="AE30" s="151" t="s">
        <v>23</v>
      </c>
      <c r="AF30" s="148" t="s">
        <v>23</v>
      </c>
      <c r="AG30" s="150" t="s">
        <v>23</v>
      </c>
      <c r="AH30" s="150" t="s">
        <v>23</v>
      </c>
      <c r="AI30" s="150" t="s">
        <v>23</v>
      </c>
      <c r="AJ30" s="151" t="s">
        <v>24</v>
      </c>
      <c r="AK30" s="148" t="s">
        <v>24</v>
      </c>
      <c r="AL30" s="150" t="s">
        <v>203</v>
      </c>
      <c r="AM30" s="150" t="s">
        <v>203</v>
      </c>
      <c r="AN30" s="151" t="s">
        <v>203</v>
      </c>
      <c r="AO30" s="148" t="s">
        <v>30</v>
      </c>
      <c r="AP30" s="150" t="s">
        <v>204</v>
      </c>
      <c r="AQ30" s="150"/>
      <c r="AR30" s="151"/>
      <c r="AS30" s="148"/>
      <c r="AT30" s="150"/>
      <c r="AU30" s="150"/>
      <c r="AV30" s="150"/>
      <c r="AW30" s="151"/>
      <c r="AX30" s="149"/>
      <c r="AY30" s="150"/>
      <c r="AZ30" s="150"/>
      <c r="BA30" s="151"/>
    </row>
    <row r="31" spans="1:85" ht="15.75">
      <c r="A31" s="375" t="s">
        <v>31</v>
      </c>
      <c r="B31" s="376"/>
      <c r="C31" s="376"/>
      <c r="D31" s="376"/>
      <c r="E31" s="376"/>
      <c r="F31" s="376"/>
      <c r="G31" s="376"/>
      <c r="H31" s="376"/>
      <c r="I31" s="376"/>
      <c r="J31" s="376"/>
      <c r="K31" s="376"/>
      <c r="L31" s="376"/>
      <c r="M31" s="376"/>
      <c r="N31" s="376"/>
      <c r="O31" s="376"/>
      <c r="P31" s="376"/>
      <c r="Q31" s="376"/>
      <c r="R31" s="376"/>
      <c r="S31" s="376"/>
      <c r="T31" s="376"/>
      <c r="U31" s="376"/>
      <c r="V31" s="376"/>
      <c r="W31" s="376"/>
      <c r="X31" s="376"/>
      <c r="Y31" s="376"/>
      <c r="Z31" s="376"/>
      <c r="AA31" s="376"/>
      <c r="AB31" s="376"/>
      <c r="AC31" s="376"/>
      <c r="AD31" s="376"/>
      <c r="AE31" s="376"/>
      <c r="AF31" s="376"/>
      <c r="AG31" s="376"/>
      <c r="AH31" s="376"/>
      <c r="AI31" s="376"/>
      <c r="AJ31" s="376"/>
      <c r="AK31" s="376"/>
      <c r="AL31" s="376"/>
      <c r="AM31" s="376"/>
      <c r="AN31" s="376"/>
      <c r="AO31" s="376"/>
      <c r="AP31" s="376"/>
      <c r="AQ31" s="376"/>
      <c r="AR31" s="376"/>
      <c r="AS31" s="376"/>
      <c r="AT31" s="376"/>
      <c r="AU31" s="376"/>
      <c r="AV31" s="376"/>
      <c r="AW31" s="376"/>
      <c r="AX31" s="376"/>
      <c r="AY31" s="376"/>
      <c r="AZ31" s="376"/>
      <c r="BA31" s="376"/>
    </row>
    <row r="32" spans="1:85" s="360" customFormat="1" ht="11.25">
      <c r="A32" s="362" t="s">
        <v>222</v>
      </c>
      <c r="B32" s="362" t="s">
        <v>223</v>
      </c>
      <c r="C32" s="363"/>
      <c r="D32" s="363"/>
      <c r="E32" s="363"/>
      <c r="F32" s="363"/>
      <c r="G32" s="363"/>
      <c r="H32" s="363"/>
      <c r="I32" s="364"/>
      <c r="J32" s="362"/>
      <c r="N32" s="362"/>
      <c r="O32" s="362"/>
      <c r="P32" s="364"/>
      <c r="U32" s="362"/>
      <c r="V32" s="362"/>
      <c r="W32" s="362"/>
      <c r="Y32" s="362"/>
      <c r="Z32" s="364"/>
      <c r="AA32" s="362"/>
      <c r="AB32" s="362"/>
      <c r="AC32" s="362"/>
      <c r="AD32" s="362"/>
      <c r="AE32" s="364"/>
      <c r="AF32" s="362"/>
      <c r="AG32" s="362"/>
      <c r="AH32" s="362"/>
      <c r="AI32" s="362"/>
      <c r="AJ32" s="362"/>
      <c r="AK32" s="362"/>
      <c r="AL32" s="362"/>
      <c r="AM32" s="362"/>
      <c r="AO32" s="364"/>
      <c r="AP32" s="362"/>
      <c r="AQ32" s="363"/>
      <c r="AR32" s="363"/>
      <c r="AS32" s="363"/>
      <c r="AT32" s="363"/>
      <c r="AU32" s="363"/>
      <c r="AX32" s="363"/>
      <c r="AY32" s="362"/>
      <c r="AZ32" s="362"/>
      <c r="BA32" s="362"/>
      <c r="BB32" s="361"/>
    </row>
    <row r="33" spans="1:55" s="360" customFormat="1" ht="6.6" customHeight="1">
      <c r="A33" s="362"/>
      <c r="B33" s="362"/>
      <c r="C33" s="363"/>
      <c r="D33" s="363"/>
      <c r="E33" s="363"/>
      <c r="F33" s="363"/>
      <c r="G33" s="363"/>
      <c r="H33" s="363"/>
      <c r="I33" s="364"/>
      <c r="J33" s="362"/>
      <c r="N33" s="362"/>
      <c r="O33" s="362"/>
      <c r="P33" s="364"/>
      <c r="U33" s="362"/>
      <c r="V33" s="362"/>
      <c r="W33" s="362"/>
      <c r="Y33" s="362"/>
      <c r="Z33" s="364"/>
      <c r="AA33" s="362"/>
      <c r="AB33" s="362"/>
      <c r="AC33" s="362"/>
      <c r="AD33" s="362"/>
      <c r="AE33" s="364"/>
      <c r="AF33" s="362"/>
      <c r="AG33" s="362"/>
      <c r="AH33" s="362"/>
      <c r="AI33" s="362"/>
      <c r="AJ33" s="362"/>
      <c r="AK33" s="362"/>
      <c r="AL33" s="362"/>
      <c r="AM33" s="362"/>
      <c r="AO33" s="364"/>
      <c r="AP33" s="362"/>
      <c r="AQ33" s="363"/>
      <c r="AR33" s="363"/>
      <c r="AS33" s="363"/>
      <c r="AT33" s="363"/>
      <c r="AU33" s="363"/>
      <c r="AX33" s="363"/>
      <c r="AY33" s="362"/>
      <c r="AZ33" s="362"/>
      <c r="BA33" s="362"/>
      <c r="BB33" s="361"/>
    </row>
    <row r="34" spans="1:55" s="360" customFormat="1" ht="11.25">
      <c r="A34" s="360" t="s">
        <v>224</v>
      </c>
    </row>
    <row r="35" spans="1:55" ht="7.5" customHeight="1">
      <c r="A35" s="306"/>
    </row>
    <row r="36" spans="1:55" s="377" customFormat="1" ht="15" customHeight="1">
      <c r="A36" s="445" t="s">
        <v>32</v>
      </c>
      <c r="B36" s="445"/>
      <c r="C36" s="445"/>
      <c r="D36" s="445"/>
      <c r="E36" s="445"/>
      <c r="F36" s="445"/>
      <c r="G36" s="445"/>
      <c r="H36" s="445"/>
      <c r="I36" s="445"/>
      <c r="J36" s="445"/>
      <c r="K36" s="445"/>
      <c r="L36" s="445"/>
      <c r="M36" s="445"/>
      <c r="N36" s="445"/>
      <c r="O36" s="445"/>
      <c r="P36" s="445"/>
      <c r="T36" s="445" t="s">
        <v>33</v>
      </c>
      <c r="U36" s="445"/>
      <c r="V36" s="445"/>
      <c r="W36" s="445"/>
      <c r="X36" s="445"/>
      <c r="Y36" s="445"/>
      <c r="Z36" s="445"/>
      <c r="AA36" s="445"/>
      <c r="AB36" s="445"/>
      <c r="AC36" s="445"/>
      <c r="AD36" s="445"/>
      <c r="AI36" s="444" t="s">
        <v>34</v>
      </c>
      <c r="AJ36" s="444"/>
      <c r="AK36" s="444"/>
      <c r="AL36" s="444"/>
      <c r="AM36" s="444"/>
      <c r="AN36" s="444"/>
      <c r="AO36" s="444"/>
      <c r="AP36" s="444"/>
      <c r="AQ36" s="444"/>
      <c r="AR36" s="444"/>
      <c r="AS36" s="444"/>
      <c r="AT36" s="444"/>
      <c r="AU36" s="444"/>
      <c r="AV36" s="444"/>
      <c r="AW36" s="444"/>
      <c r="AX36" s="444"/>
      <c r="AY36" s="444"/>
      <c r="AZ36" s="444"/>
    </row>
    <row r="37" spans="1:55" s="306" customFormat="1" ht="6" customHeight="1" thickBot="1">
      <c r="AG37" s="378"/>
      <c r="AH37" s="379"/>
      <c r="AI37" s="379"/>
      <c r="AJ37" s="379"/>
      <c r="AK37" s="379"/>
      <c r="AL37" s="379"/>
      <c r="AM37" s="379"/>
      <c r="AN37" s="379"/>
      <c r="AO37" s="379"/>
      <c r="AP37" s="379"/>
      <c r="AQ37" s="379"/>
      <c r="AR37" s="379"/>
      <c r="AS37" s="379"/>
      <c r="AT37" s="379"/>
      <c r="AU37" s="379"/>
      <c r="AV37" s="379"/>
      <c r="AW37" s="379"/>
      <c r="AX37" s="379"/>
      <c r="AY37" s="379"/>
      <c r="AZ37" s="379"/>
      <c r="BA37" s="379"/>
    </row>
    <row r="38" spans="1:55" s="306" customFormat="1" ht="69" customHeight="1">
      <c r="A38" s="380" t="s">
        <v>9</v>
      </c>
      <c r="B38" s="428" t="s">
        <v>35</v>
      </c>
      <c r="C38" s="428"/>
      <c r="D38" s="457" t="s">
        <v>169</v>
      </c>
      <c r="E38" s="459"/>
      <c r="F38" s="430" t="s">
        <v>36</v>
      </c>
      <c r="G38" s="430"/>
      <c r="H38" s="457" t="s">
        <v>173</v>
      </c>
      <c r="I38" s="458"/>
      <c r="J38" s="459"/>
      <c r="K38" s="428" t="s">
        <v>37</v>
      </c>
      <c r="L38" s="428"/>
      <c r="M38" s="430" t="s">
        <v>38</v>
      </c>
      <c r="N38" s="430"/>
      <c r="O38" s="428" t="s">
        <v>39</v>
      </c>
      <c r="P38" s="429"/>
      <c r="Q38" s="381"/>
      <c r="R38" s="381"/>
      <c r="S38" s="433" t="s">
        <v>40</v>
      </c>
      <c r="T38" s="432"/>
      <c r="U38" s="432"/>
      <c r="V38" s="432"/>
      <c r="W38" s="432"/>
      <c r="X38" s="432"/>
      <c r="Y38" s="432"/>
      <c r="Z38" s="432"/>
      <c r="AA38" s="432"/>
      <c r="AB38" s="432"/>
      <c r="AC38" s="430" t="s">
        <v>41</v>
      </c>
      <c r="AD38" s="430"/>
      <c r="AE38" s="430" t="s">
        <v>42</v>
      </c>
      <c r="AF38" s="431"/>
      <c r="AG38" s="379"/>
      <c r="AH38" s="433" t="s">
        <v>184</v>
      </c>
      <c r="AI38" s="432"/>
      <c r="AJ38" s="432"/>
      <c r="AK38" s="432"/>
      <c r="AL38" s="432"/>
      <c r="AM38" s="432"/>
      <c r="AN38" s="432"/>
      <c r="AO38" s="432"/>
      <c r="AP38" s="432"/>
      <c r="AQ38" s="432"/>
      <c r="AR38" s="432"/>
      <c r="AS38" s="432" t="s">
        <v>185</v>
      </c>
      <c r="AT38" s="432"/>
      <c r="AU38" s="432"/>
      <c r="AV38" s="432"/>
      <c r="AW38" s="432"/>
      <c r="AX38" s="432"/>
      <c r="AY38" s="432"/>
      <c r="AZ38" s="428" t="s">
        <v>41</v>
      </c>
      <c r="BA38" s="429"/>
    </row>
    <row r="39" spans="1:55" s="306" customFormat="1" ht="27.75" customHeight="1">
      <c r="A39" s="382" t="s">
        <v>22</v>
      </c>
      <c r="B39" s="453">
        <v>30</v>
      </c>
      <c r="C39" s="453"/>
      <c r="D39" s="454">
        <v>4</v>
      </c>
      <c r="E39" s="455"/>
      <c r="F39" s="456">
        <v>4</v>
      </c>
      <c r="G39" s="456"/>
      <c r="H39" s="454"/>
      <c r="I39" s="463"/>
      <c r="J39" s="455"/>
      <c r="K39" s="456"/>
      <c r="L39" s="456"/>
      <c r="M39" s="456">
        <v>14</v>
      </c>
      <c r="N39" s="456"/>
      <c r="O39" s="469">
        <f>SUM(B39:N39)</f>
        <v>52</v>
      </c>
      <c r="P39" s="470"/>
      <c r="Q39" s="383"/>
      <c r="R39" s="383"/>
      <c r="S39" s="467" t="s">
        <v>43</v>
      </c>
      <c r="T39" s="468"/>
      <c r="U39" s="468"/>
      <c r="V39" s="468"/>
      <c r="W39" s="468"/>
      <c r="X39" s="468"/>
      <c r="Y39" s="468"/>
      <c r="Z39" s="468"/>
      <c r="AA39" s="468"/>
      <c r="AB39" s="468"/>
      <c r="AC39" s="456">
        <v>2</v>
      </c>
      <c r="AD39" s="456"/>
      <c r="AE39" s="454">
        <v>4</v>
      </c>
      <c r="AF39" s="464"/>
      <c r="AG39" s="379"/>
      <c r="AH39" s="486" t="s">
        <v>194</v>
      </c>
      <c r="AI39" s="487"/>
      <c r="AJ39" s="487"/>
      <c r="AK39" s="487"/>
      <c r="AL39" s="487"/>
      <c r="AM39" s="487"/>
      <c r="AN39" s="487"/>
      <c r="AO39" s="487"/>
      <c r="AP39" s="487"/>
      <c r="AQ39" s="487"/>
      <c r="AR39" s="488"/>
      <c r="AS39" s="477" t="s">
        <v>193</v>
      </c>
      <c r="AT39" s="477"/>
      <c r="AU39" s="477"/>
      <c r="AV39" s="477"/>
      <c r="AW39" s="477"/>
      <c r="AX39" s="477"/>
      <c r="AY39" s="477"/>
      <c r="AZ39" s="453">
        <v>8</v>
      </c>
      <c r="BA39" s="460"/>
      <c r="BC39" s="384"/>
    </row>
    <row r="40" spans="1:55" s="306" customFormat="1" ht="17.45" customHeight="1">
      <c r="A40" s="382" t="s">
        <v>27</v>
      </c>
      <c r="B40" s="453">
        <v>30</v>
      </c>
      <c r="C40" s="453"/>
      <c r="D40" s="454">
        <v>4</v>
      </c>
      <c r="E40" s="455"/>
      <c r="F40" s="456">
        <v>4</v>
      </c>
      <c r="G40" s="456"/>
      <c r="H40" s="454"/>
      <c r="I40" s="463"/>
      <c r="J40" s="455"/>
      <c r="K40" s="456"/>
      <c r="L40" s="456"/>
      <c r="M40" s="456">
        <v>14</v>
      </c>
      <c r="N40" s="456"/>
      <c r="O40" s="469">
        <f>SUM(B40:N40)</f>
        <v>52</v>
      </c>
      <c r="P40" s="470"/>
      <c r="Q40" s="383"/>
      <c r="R40" s="383"/>
      <c r="S40" s="467" t="s">
        <v>45</v>
      </c>
      <c r="T40" s="468"/>
      <c r="U40" s="468"/>
      <c r="V40" s="468"/>
      <c r="W40" s="468"/>
      <c r="X40" s="468"/>
      <c r="Y40" s="468"/>
      <c r="Z40" s="468"/>
      <c r="AA40" s="468"/>
      <c r="AB40" s="468"/>
      <c r="AC40" s="456">
        <v>4</v>
      </c>
      <c r="AD40" s="456"/>
      <c r="AE40" s="454">
        <v>4</v>
      </c>
      <c r="AF40" s="464"/>
      <c r="AG40" s="379"/>
      <c r="AH40" s="465" t="s">
        <v>134</v>
      </c>
      <c r="AI40" s="466"/>
      <c r="AJ40" s="466"/>
      <c r="AK40" s="466"/>
      <c r="AL40" s="466"/>
      <c r="AM40" s="466"/>
      <c r="AN40" s="466"/>
      <c r="AO40" s="466"/>
      <c r="AP40" s="466"/>
      <c r="AQ40" s="466"/>
      <c r="AR40" s="466"/>
      <c r="AS40" s="477" t="s">
        <v>44</v>
      </c>
      <c r="AT40" s="477"/>
      <c r="AU40" s="477"/>
      <c r="AV40" s="477"/>
      <c r="AW40" s="477"/>
      <c r="AX40" s="477"/>
      <c r="AY40" s="477"/>
      <c r="AZ40" s="453"/>
      <c r="BA40" s="460"/>
    </row>
    <row r="41" spans="1:55" s="306" customFormat="1" ht="16.149999999999999" customHeight="1">
      <c r="A41" s="382" t="s">
        <v>28</v>
      </c>
      <c r="B41" s="453">
        <v>30</v>
      </c>
      <c r="C41" s="453"/>
      <c r="D41" s="454">
        <v>4</v>
      </c>
      <c r="E41" s="455"/>
      <c r="F41" s="456">
        <v>4</v>
      </c>
      <c r="G41" s="456"/>
      <c r="H41" s="454"/>
      <c r="I41" s="463"/>
      <c r="J41" s="455"/>
      <c r="K41" s="456"/>
      <c r="L41" s="456"/>
      <c r="M41" s="456">
        <v>14</v>
      </c>
      <c r="N41" s="456"/>
      <c r="O41" s="469">
        <f>SUM(B41:N41)</f>
        <v>52</v>
      </c>
      <c r="P41" s="470"/>
      <c r="Q41" s="383"/>
      <c r="R41" s="383"/>
      <c r="S41" s="467" t="s">
        <v>160</v>
      </c>
      <c r="T41" s="468"/>
      <c r="U41" s="468"/>
      <c r="V41" s="468"/>
      <c r="W41" s="468"/>
      <c r="X41" s="468"/>
      <c r="Y41" s="468"/>
      <c r="Z41" s="468"/>
      <c r="AA41" s="468"/>
      <c r="AB41" s="468"/>
      <c r="AC41" s="456">
        <v>6</v>
      </c>
      <c r="AD41" s="456"/>
      <c r="AE41" s="454">
        <v>4</v>
      </c>
      <c r="AF41" s="464"/>
      <c r="AG41" s="379"/>
      <c r="AH41" s="465" t="s">
        <v>136</v>
      </c>
      <c r="AI41" s="466"/>
      <c r="AJ41" s="466"/>
      <c r="AK41" s="466"/>
      <c r="AL41" s="466"/>
      <c r="AM41" s="466"/>
      <c r="AN41" s="466"/>
      <c r="AO41" s="466"/>
      <c r="AP41" s="466"/>
      <c r="AQ41" s="466"/>
      <c r="AR41" s="466"/>
      <c r="AS41" s="477"/>
      <c r="AT41" s="477"/>
      <c r="AU41" s="477"/>
      <c r="AV41" s="477"/>
      <c r="AW41" s="477"/>
      <c r="AX41" s="477"/>
      <c r="AY41" s="477"/>
      <c r="AZ41" s="453"/>
      <c r="BA41" s="460"/>
    </row>
    <row r="42" spans="1:55" s="306" customFormat="1" ht="27.75" customHeight="1" thickBot="1">
      <c r="A42" s="382" t="s">
        <v>29</v>
      </c>
      <c r="B42" s="453">
        <v>25</v>
      </c>
      <c r="C42" s="453"/>
      <c r="D42" s="454">
        <v>4</v>
      </c>
      <c r="E42" s="455"/>
      <c r="F42" s="456">
        <v>4</v>
      </c>
      <c r="G42" s="456"/>
      <c r="H42" s="454">
        <v>3</v>
      </c>
      <c r="I42" s="463"/>
      <c r="J42" s="455"/>
      <c r="K42" s="456">
        <v>2</v>
      </c>
      <c r="L42" s="456"/>
      <c r="M42" s="456">
        <v>3</v>
      </c>
      <c r="N42" s="456"/>
      <c r="O42" s="469">
        <f>SUM(B42:N42)</f>
        <v>41</v>
      </c>
      <c r="P42" s="470"/>
      <c r="Q42" s="383"/>
      <c r="R42" s="383"/>
      <c r="S42" s="479" t="s">
        <v>46</v>
      </c>
      <c r="T42" s="480"/>
      <c r="U42" s="480"/>
      <c r="V42" s="480"/>
      <c r="W42" s="480"/>
      <c r="X42" s="480"/>
      <c r="Y42" s="480"/>
      <c r="Z42" s="480"/>
      <c r="AA42" s="480"/>
      <c r="AB42" s="480"/>
      <c r="AC42" s="481">
        <v>8</v>
      </c>
      <c r="AD42" s="481"/>
      <c r="AE42" s="482">
        <v>4</v>
      </c>
      <c r="AF42" s="483"/>
      <c r="AG42" s="379"/>
      <c r="AH42" s="465" t="s">
        <v>130</v>
      </c>
      <c r="AI42" s="466"/>
      <c r="AJ42" s="466"/>
      <c r="AK42" s="466"/>
      <c r="AL42" s="466"/>
      <c r="AM42" s="466"/>
      <c r="AN42" s="466"/>
      <c r="AO42" s="466"/>
      <c r="AP42" s="466"/>
      <c r="AQ42" s="466"/>
      <c r="AR42" s="466"/>
      <c r="AS42" s="477"/>
      <c r="AT42" s="477"/>
      <c r="AU42" s="477"/>
      <c r="AV42" s="477"/>
      <c r="AW42" s="477"/>
      <c r="AX42" s="477"/>
      <c r="AY42" s="477"/>
      <c r="AZ42" s="453"/>
      <c r="BA42" s="460"/>
    </row>
    <row r="43" spans="1:55" s="306" customFormat="1" ht="27.75" customHeight="1" thickBot="1">
      <c r="A43" s="385" t="s">
        <v>47</v>
      </c>
      <c r="B43" s="473">
        <f>SUM(B39:C42)</f>
        <v>115</v>
      </c>
      <c r="C43" s="473"/>
      <c r="D43" s="474">
        <f>SUM(D39:E42)</f>
        <v>16</v>
      </c>
      <c r="E43" s="475"/>
      <c r="F43" s="471">
        <f>SUM(F39:G42)</f>
        <v>16</v>
      </c>
      <c r="G43" s="471"/>
      <c r="H43" s="474">
        <f>SUM(H39:I42)</f>
        <v>3</v>
      </c>
      <c r="I43" s="476"/>
      <c r="J43" s="475"/>
      <c r="K43" s="471">
        <f>SUM(K39:L42)</f>
        <v>2</v>
      </c>
      <c r="L43" s="471"/>
      <c r="M43" s="471">
        <f>SUM(M39:N42)</f>
        <v>45</v>
      </c>
      <c r="N43" s="471"/>
      <c r="O43" s="471">
        <f>SUM(O39:P42)</f>
        <v>197</v>
      </c>
      <c r="P43" s="472"/>
      <c r="Q43" s="383"/>
      <c r="R43" s="383"/>
      <c r="S43" s="405" t="s">
        <v>225</v>
      </c>
      <c r="T43" s="406"/>
      <c r="U43" s="406"/>
      <c r="V43" s="406"/>
      <c r="W43" s="406"/>
      <c r="X43" s="406"/>
      <c r="Y43" s="406"/>
      <c r="Z43" s="406"/>
      <c r="AA43" s="406"/>
      <c r="AB43" s="407"/>
      <c r="AC43" s="408" t="s">
        <v>226</v>
      </c>
      <c r="AD43" s="409"/>
      <c r="AE43" s="410">
        <v>5</v>
      </c>
      <c r="AF43" s="411"/>
      <c r="AG43" s="379"/>
      <c r="AH43" s="465" t="s">
        <v>175</v>
      </c>
      <c r="AI43" s="466"/>
      <c r="AJ43" s="466"/>
      <c r="AK43" s="466"/>
      <c r="AL43" s="466"/>
      <c r="AM43" s="466"/>
      <c r="AN43" s="466"/>
      <c r="AO43" s="466"/>
      <c r="AP43" s="466"/>
      <c r="AQ43" s="466"/>
      <c r="AR43" s="466"/>
      <c r="AS43" s="477"/>
      <c r="AT43" s="477"/>
      <c r="AU43" s="477"/>
      <c r="AV43" s="477"/>
      <c r="AW43" s="477"/>
      <c r="AX43" s="477"/>
      <c r="AY43" s="477"/>
      <c r="AZ43" s="453"/>
      <c r="BA43" s="460"/>
    </row>
    <row r="44" spans="1:55" s="306" customFormat="1" ht="27.75" customHeight="1" thickBot="1">
      <c r="Q44" s="383"/>
      <c r="R44" s="383"/>
      <c r="S44" s="412" t="s">
        <v>227</v>
      </c>
      <c r="T44" s="413"/>
      <c r="U44" s="413"/>
      <c r="V44" s="413"/>
      <c r="W44" s="413"/>
      <c r="X44" s="413"/>
      <c r="Y44" s="413"/>
      <c r="Z44" s="413"/>
      <c r="AA44" s="413"/>
      <c r="AB44" s="413"/>
      <c r="AC44" s="413"/>
      <c r="AD44" s="413"/>
      <c r="AE44" s="413"/>
      <c r="AF44" s="414"/>
      <c r="AG44" s="379"/>
      <c r="AH44" s="484" t="s">
        <v>128</v>
      </c>
      <c r="AI44" s="485"/>
      <c r="AJ44" s="485"/>
      <c r="AK44" s="485"/>
      <c r="AL44" s="485"/>
      <c r="AM44" s="485"/>
      <c r="AN44" s="485"/>
      <c r="AO44" s="485"/>
      <c r="AP44" s="485"/>
      <c r="AQ44" s="485"/>
      <c r="AR44" s="485"/>
      <c r="AS44" s="478"/>
      <c r="AT44" s="478"/>
      <c r="AU44" s="478"/>
      <c r="AV44" s="478"/>
      <c r="AW44" s="478"/>
      <c r="AX44" s="478"/>
      <c r="AY44" s="478"/>
      <c r="AZ44" s="461"/>
      <c r="BA44" s="462"/>
    </row>
    <row r="48" spans="1:55" ht="12.75" customHeight="1"/>
    <row r="49" ht="12.75" customHeight="1"/>
  </sheetData>
  <mergeCells count="102">
    <mergeCell ref="AH41:AR41"/>
    <mergeCell ref="AE41:AF41"/>
    <mergeCell ref="O40:P40"/>
    <mergeCell ref="O43:P43"/>
    <mergeCell ref="F43:G43"/>
    <mergeCell ref="B42:C42"/>
    <mergeCell ref="D42:E42"/>
    <mergeCell ref="F42:G42"/>
    <mergeCell ref="B43:C43"/>
    <mergeCell ref="D43:E43"/>
    <mergeCell ref="H43:J43"/>
    <mergeCell ref="K43:L43"/>
    <mergeCell ref="M43:N43"/>
    <mergeCell ref="O42:P42"/>
    <mergeCell ref="H42:J42"/>
    <mergeCell ref="AC40:AD40"/>
    <mergeCell ref="M42:N42"/>
    <mergeCell ref="K42:L42"/>
    <mergeCell ref="H39:J39"/>
    <mergeCell ref="K39:L39"/>
    <mergeCell ref="M41:N41"/>
    <mergeCell ref="S40:AB40"/>
    <mergeCell ref="M39:N39"/>
    <mergeCell ref="O39:P39"/>
    <mergeCell ref="S39:AB39"/>
    <mergeCell ref="AC39:AD39"/>
    <mergeCell ref="S42:AB42"/>
    <mergeCell ref="AC42:AD42"/>
    <mergeCell ref="O41:P41"/>
    <mergeCell ref="S41:AB41"/>
    <mergeCell ref="AC41:AD41"/>
    <mergeCell ref="B40:C40"/>
    <mergeCell ref="D40:E40"/>
    <mergeCell ref="F40:G40"/>
    <mergeCell ref="H40:J40"/>
    <mergeCell ref="K40:L40"/>
    <mergeCell ref="M40:N40"/>
    <mergeCell ref="B41:C41"/>
    <mergeCell ref="D41:E41"/>
    <mergeCell ref="F41:G41"/>
    <mergeCell ref="H41:J41"/>
    <mergeCell ref="K41:L41"/>
    <mergeCell ref="B39:C39"/>
    <mergeCell ref="D39:E39"/>
    <mergeCell ref="F39:G39"/>
    <mergeCell ref="F38:G38"/>
    <mergeCell ref="H38:J38"/>
    <mergeCell ref="O38:P38"/>
    <mergeCell ref="S38:AB38"/>
    <mergeCell ref="AC38:AD38"/>
    <mergeCell ref="B38:C38"/>
    <mergeCell ref="D38:E38"/>
    <mergeCell ref="K38:L38"/>
    <mergeCell ref="M38:N38"/>
    <mergeCell ref="A21:BA21"/>
    <mergeCell ref="A23:A26"/>
    <mergeCell ref="B23:E23"/>
    <mergeCell ref="F23:J23"/>
    <mergeCell ref="AI36:AZ36"/>
    <mergeCell ref="A36:P36"/>
    <mergeCell ref="T36:AD36"/>
    <mergeCell ref="K23:N23"/>
    <mergeCell ref="O23:R23"/>
    <mergeCell ref="S23:W23"/>
    <mergeCell ref="X23:AA23"/>
    <mergeCell ref="AB23:AE23"/>
    <mergeCell ref="BT19:CG19"/>
    <mergeCell ref="I1:AQ1"/>
    <mergeCell ref="I2:AQ2"/>
    <mergeCell ref="J3:AO3"/>
    <mergeCell ref="L5:AM5"/>
    <mergeCell ref="L6:AM6"/>
    <mergeCell ref="L8:AM8"/>
    <mergeCell ref="L9:AM9"/>
    <mergeCell ref="BC19:BR19"/>
    <mergeCell ref="L7:AM7"/>
    <mergeCell ref="L10:AM10"/>
    <mergeCell ref="L11:AM11"/>
    <mergeCell ref="S43:AB43"/>
    <mergeCell ref="AC43:AD43"/>
    <mergeCell ref="AE43:AF43"/>
    <mergeCell ref="S44:AF44"/>
    <mergeCell ref="AF23:AJ23"/>
    <mergeCell ref="AK23:AN23"/>
    <mergeCell ref="AO23:AR23"/>
    <mergeCell ref="AS23:AW23"/>
    <mergeCell ref="AX23:BA23"/>
    <mergeCell ref="AZ38:BA38"/>
    <mergeCell ref="AE38:AF38"/>
    <mergeCell ref="AS38:AY38"/>
    <mergeCell ref="AH38:AR38"/>
    <mergeCell ref="AZ39:BA44"/>
    <mergeCell ref="AE39:AF39"/>
    <mergeCell ref="AH40:AR40"/>
    <mergeCell ref="AH42:AR42"/>
    <mergeCell ref="AS39:AY39"/>
    <mergeCell ref="AS40:AY44"/>
    <mergeCell ref="AE42:AF42"/>
    <mergeCell ref="AE40:AF40"/>
    <mergeCell ref="AH44:AR44"/>
    <mergeCell ref="AH43:AR43"/>
    <mergeCell ref="AH39:AR39"/>
  </mergeCells>
  <printOptions horizontalCentered="1"/>
  <pageMargins left="0.35433070866141736" right="0.27559055118110237" top="0.19685039370078741" bottom="0.19685039370078741" header="0" footer="0"/>
  <pageSetup paperSize="9" scale="76" orientation="landscape" r:id="rId1"/>
  <headerFooter differentFirst="1" alignWithMargins="0"/>
</worksheet>
</file>

<file path=xl/worksheets/sheet2.xml><?xml version="1.0" encoding="utf-8"?>
<worksheet xmlns="http://schemas.openxmlformats.org/spreadsheetml/2006/main" xmlns:r="http://schemas.openxmlformats.org/officeDocument/2006/relationships">
  <sheetPr codeName="Лист4">
    <pageSetUpPr fitToPage="1"/>
  </sheetPr>
  <dimension ref="A1:IV104"/>
  <sheetViews>
    <sheetView tabSelected="1" view="pageBreakPreview" topLeftCell="A46" zoomScale="60" zoomScaleNormal="78" workbookViewId="0">
      <selection activeCell="G39" sqref="G39"/>
    </sheetView>
  </sheetViews>
  <sheetFormatPr defaultRowHeight="15"/>
  <cols>
    <col min="1" max="1" width="11.28515625" style="47" customWidth="1"/>
    <col min="2" max="2" width="50.28515625" style="47" customWidth="1"/>
    <col min="3" max="3" width="4" style="47" customWidth="1"/>
    <col min="4" max="4" width="4.7109375" style="47" customWidth="1"/>
    <col min="5" max="5" width="3.85546875" style="47" customWidth="1"/>
    <col min="6" max="6" width="5.5703125" style="47" customWidth="1"/>
    <col min="7" max="7" width="6.28515625" style="47" customWidth="1"/>
    <col min="8" max="8" width="8.140625" style="47" customWidth="1"/>
    <col min="9" max="9" width="6.85546875" style="47" customWidth="1"/>
    <col min="10" max="10" width="6.7109375" style="47" customWidth="1"/>
    <col min="11" max="11" width="5.140625" style="47" customWidth="1"/>
    <col min="12" max="12" width="7.28515625" style="47" customWidth="1"/>
    <col min="13" max="13" width="9.140625" style="47"/>
    <col min="14" max="16" width="5.140625" style="47" customWidth="1"/>
    <col min="17" max="17" width="6.140625" style="47" customWidth="1"/>
    <col min="18" max="19" width="5.140625" style="47" customWidth="1"/>
    <col min="20" max="20" width="5.85546875" style="47" customWidth="1"/>
    <col min="21" max="21" width="5.140625" style="47" customWidth="1"/>
    <col min="22" max="26" width="9.140625" style="47"/>
    <col min="27" max="27" width="9.140625" style="47" customWidth="1"/>
    <col min="28" max="257" width="9.140625" style="47"/>
    <col min="258" max="258" width="52.42578125" style="47" customWidth="1"/>
    <col min="259" max="259" width="4" style="47" customWidth="1"/>
    <col min="260" max="260" width="4.7109375" style="47" customWidth="1"/>
    <col min="261" max="261" width="3.85546875" style="47" customWidth="1"/>
    <col min="262" max="262" width="5.5703125" style="47" customWidth="1"/>
    <col min="263" max="264" width="6.28515625" style="47" customWidth="1"/>
    <col min="265" max="265" width="6.85546875" style="47" customWidth="1"/>
    <col min="266" max="266" width="5.42578125" style="47" customWidth="1"/>
    <col min="267" max="268" width="5.140625" style="47" customWidth="1"/>
    <col min="269" max="269" width="9.140625" style="47"/>
    <col min="270" max="270" width="5.28515625" style="47" customWidth="1"/>
    <col min="271" max="271" width="4.42578125" style="47" customWidth="1"/>
    <col min="272" max="272" width="4.7109375" style="47" customWidth="1"/>
    <col min="273" max="277" width="5" style="47" customWidth="1"/>
    <col min="278" max="513" width="9.140625" style="47"/>
    <col min="514" max="514" width="52.42578125" style="47" customWidth="1"/>
    <col min="515" max="515" width="4" style="47" customWidth="1"/>
    <col min="516" max="516" width="4.7109375" style="47" customWidth="1"/>
    <col min="517" max="517" width="3.85546875" style="47" customWidth="1"/>
    <col min="518" max="518" width="5.5703125" style="47" customWidth="1"/>
    <col min="519" max="520" width="6.28515625" style="47" customWidth="1"/>
    <col min="521" max="521" width="6.85546875" style="47" customWidth="1"/>
    <col min="522" max="522" width="5.42578125" style="47" customWidth="1"/>
    <col min="523" max="524" width="5.140625" style="47" customWidth="1"/>
    <col min="525" max="525" width="9.140625" style="47"/>
    <col min="526" max="526" width="5.28515625" style="47" customWidth="1"/>
    <col min="527" max="527" width="4.42578125" style="47" customWidth="1"/>
    <col min="528" max="528" width="4.7109375" style="47" customWidth="1"/>
    <col min="529" max="533" width="5" style="47" customWidth="1"/>
    <col min="534" max="769" width="9.140625" style="47"/>
    <col min="770" max="770" width="52.42578125" style="47" customWidth="1"/>
    <col min="771" max="771" width="4" style="47" customWidth="1"/>
    <col min="772" max="772" width="4.7109375" style="47" customWidth="1"/>
    <col min="773" max="773" width="3.85546875" style="47" customWidth="1"/>
    <col min="774" max="774" width="5.5703125" style="47" customWidth="1"/>
    <col min="775" max="776" width="6.28515625" style="47" customWidth="1"/>
    <col min="777" max="777" width="6.85546875" style="47" customWidth="1"/>
    <col min="778" max="778" width="5.42578125" style="47" customWidth="1"/>
    <col min="779" max="780" width="5.140625" style="47" customWidth="1"/>
    <col min="781" max="781" width="9.140625" style="47"/>
    <col min="782" max="782" width="5.28515625" style="47" customWidth="1"/>
    <col min="783" max="783" width="4.42578125" style="47" customWidth="1"/>
    <col min="784" max="784" width="4.7109375" style="47" customWidth="1"/>
    <col min="785" max="789" width="5" style="47" customWidth="1"/>
    <col min="790" max="1025" width="9.140625" style="47"/>
    <col min="1026" max="1026" width="52.42578125" style="47" customWidth="1"/>
    <col min="1027" max="1027" width="4" style="47" customWidth="1"/>
    <col min="1028" max="1028" width="4.7109375" style="47" customWidth="1"/>
    <col min="1029" max="1029" width="3.85546875" style="47" customWidth="1"/>
    <col min="1030" max="1030" width="5.5703125" style="47" customWidth="1"/>
    <col min="1031" max="1032" width="6.28515625" style="47" customWidth="1"/>
    <col min="1033" max="1033" width="6.85546875" style="47" customWidth="1"/>
    <col min="1034" max="1034" width="5.42578125" style="47" customWidth="1"/>
    <col min="1035" max="1036" width="5.140625" style="47" customWidth="1"/>
    <col min="1037" max="1037" width="9.140625" style="47"/>
    <col min="1038" max="1038" width="5.28515625" style="47" customWidth="1"/>
    <col min="1039" max="1039" width="4.42578125" style="47" customWidth="1"/>
    <col min="1040" max="1040" width="4.7109375" style="47" customWidth="1"/>
    <col min="1041" max="1045" width="5" style="47" customWidth="1"/>
    <col min="1046" max="1281" width="9.140625" style="47"/>
    <col min="1282" max="1282" width="52.42578125" style="47" customWidth="1"/>
    <col min="1283" max="1283" width="4" style="47" customWidth="1"/>
    <col min="1284" max="1284" width="4.7109375" style="47" customWidth="1"/>
    <col min="1285" max="1285" width="3.85546875" style="47" customWidth="1"/>
    <col min="1286" max="1286" width="5.5703125" style="47" customWidth="1"/>
    <col min="1287" max="1288" width="6.28515625" style="47" customWidth="1"/>
    <col min="1289" max="1289" width="6.85546875" style="47" customWidth="1"/>
    <col min="1290" max="1290" width="5.42578125" style="47" customWidth="1"/>
    <col min="1291" max="1292" width="5.140625" style="47" customWidth="1"/>
    <col min="1293" max="1293" width="9.140625" style="47"/>
    <col min="1294" max="1294" width="5.28515625" style="47" customWidth="1"/>
    <col min="1295" max="1295" width="4.42578125" style="47" customWidth="1"/>
    <col min="1296" max="1296" width="4.7109375" style="47" customWidth="1"/>
    <col min="1297" max="1301" width="5" style="47" customWidth="1"/>
    <col min="1302" max="1537" width="9.140625" style="47"/>
    <col min="1538" max="1538" width="52.42578125" style="47" customWidth="1"/>
    <col min="1539" max="1539" width="4" style="47" customWidth="1"/>
    <col min="1540" max="1540" width="4.7109375" style="47" customWidth="1"/>
    <col min="1541" max="1541" width="3.85546875" style="47" customWidth="1"/>
    <col min="1542" max="1542" width="5.5703125" style="47" customWidth="1"/>
    <col min="1543" max="1544" width="6.28515625" style="47" customWidth="1"/>
    <col min="1545" max="1545" width="6.85546875" style="47" customWidth="1"/>
    <col min="1546" max="1546" width="5.42578125" style="47" customWidth="1"/>
    <col min="1547" max="1548" width="5.140625" style="47" customWidth="1"/>
    <col min="1549" max="1549" width="9.140625" style="47"/>
    <col min="1550" max="1550" width="5.28515625" style="47" customWidth="1"/>
    <col min="1551" max="1551" width="4.42578125" style="47" customWidth="1"/>
    <col min="1552" max="1552" width="4.7109375" style="47" customWidth="1"/>
    <col min="1553" max="1557" width="5" style="47" customWidth="1"/>
    <col min="1558" max="1793" width="9.140625" style="47"/>
    <col min="1794" max="1794" width="52.42578125" style="47" customWidth="1"/>
    <col min="1795" max="1795" width="4" style="47" customWidth="1"/>
    <col min="1796" max="1796" width="4.7109375" style="47" customWidth="1"/>
    <col min="1797" max="1797" width="3.85546875" style="47" customWidth="1"/>
    <col min="1798" max="1798" width="5.5703125" style="47" customWidth="1"/>
    <col min="1799" max="1800" width="6.28515625" style="47" customWidth="1"/>
    <col min="1801" max="1801" width="6.85546875" style="47" customWidth="1"/>
    <col min="1802" max="1802" width="5.42578125" style="47" customWidth="1"/>
    <col min="1803" max="1804" width="5.140625" style="47" customWidth="1"/>
    <col min="1805" max="1805" width="9.140625" style="47"/>
    <col min="1806" max="1806" width="5.28515625" style="47" customWidth="1"/>
    <col min="1807" max="1807" width="4.42578125" style="47" customWidth="1"/>
    <col min="1808" max="1808" width="4.7109375" style="47" customWidth="1"/>
    <col min="1809" max="1813" width="5" style="47" customWidth="1"/>
    <col min="1814" max="2049" width="9.140625" style="47"/>
    <col min="2050" max="2050" width="52.42578125" style="47" customWidth="1"/>
    <col min="2051" max="2051" width="4" style="47" customWidth="1"/>
    <col min="2052" max="2052" width="4.7109375" style="47" customWidth="1"/>
    <col min="2053" max="2053" width="3.85546875" style="47" customWidth="1"/>
    <col min="2054" max="2054" width="5.5703125" style="47" customWidth="1"/>
    <col min="2055" max="2056" width="6.28515625" style="47" customWidth="1"/>
    <col min="2057" max="2057" width="6.85546875" style="47" customWidth="1"/>
    <col min="2058" max="2058" width="5.42578125" style="47" customWidth="1"/>
    <col min="2059" max="2060" width="5.140625" style="47" customWidth="1"/>
    <col min="2061" max="2061" width="9.140625" style="47"/>
    <col min="2062" max="2062" width="5.28515625" style="47" customWidth="1"/>
    <col min="2063" max="2063" width="4.42578125" style="47" customWidth="1"/>
    <col min="2064" max="2064" width="4.7109375" style="47" customWidth="1"/>
    <col min="2065" max="2069" width="5" style="47" customWidth="1"/>
    <col min="2070" max="2305" width="9.140625" style="47"/>
    <col min="2306" max="2306" width="52.42578125" style="47" customWidth="1"/>
    <col min="2307" max="2307" width="4" style="47" customWidth="1"/>
    <col min="2308" max="2308" width="4.7109375" style="47" customWidth="1"/>
    <col min="2309" max="2309" width="3.85546875" style="47" customWidth="1"/>
    <col min="2310" max="2310" width="5.5703125" style="47" customWidth="1"/>
    <col min="2311" max="2312" width="6.28515625" style="47" customWidth="1"/>
    <col min="2313" max="2313" width="6.85546875" style="47" customWidth="1"/>
    <col min="2314" max="2314" width="5.42578125" style="47" customWidth="1"/>
    <col min="2315" max="2316" width="5.140625" style="47" customWidth="1"/>
    <col min="2317" max="2317" width="9.140625" style="47"/>
    <col min="2318" max="2318" width="5.28515625" style="47" customWidth="1"/>
    <col min="2319" max="2319" width="4.42578125" style="47" customWidth="1"/>
    <col min="2320" max="2320" width="4.7109375" style="47" customWidth="1"/>
    <col min="2321" max="2325" width="5" style="47" customWidth="1"/>
    <col min="2326" max="2561" width="9.140625" style="47"/>
    <col min="2562" max="2562" width="52.42578125" style="47" customWidth="1"/>
    <col min="2563" max="2563" width="4" style="47" customWidth="1"/>
    <col min="2564" max="2564" width="4.7109375" style="47" customWidth="1"/>
    <col min="2565" max="2565" width="3.85546875" style="47" customWidth="1"/>
    <col min="2566" max="2566" width="5.5703125" style="47" customWidth="1"/>
    <col min="2567" max="2568" width="6.28515625" style="47" customWidth="1"/>
    <col min="2569" max="2569" width="6.85546875" style="47" customWidth="1"/>
    <col min="2570" max="2570" width="5.42578125" style="47" customWidth="1"/>
    <col min="2571" max="2572" width="5.140625" style="47" customWidth="1"/>
    <col min="2573" max="2573" width="9.140625" style="47"/>
    <col min="2574" max="2574" width="5.28515625" style="47" customWidth="1"/>
    <col min="2575" max="2575" width="4.42578125" style="47" customWidth="1"/>
    <col min="2576" max="2576" width="4.7109375" style="47" customWidth="1"/>
    <col min="2577" max="2581" width="5" style="47" customWidth="1"/>
    <col min="2582" max="2817" width="9.140625" style="47"/>
    <col min="2818" max="2818" width="52.42578125" style="47" customWidth="1"/>
    <col min="2819" max="2819" width="4" style="47" customWidth="1"/>
    <col min="2820" max="2820" width="4.7109375" style="47" customWidth="1"/>
    <col min="2821" max="2821" width="3.85546875" style="47" customWidth="1"/>
    <col min="2822" max="2822" width="5.5703125" style="47" customWidth="1"/>
    <col min="2823" max="2824" width="6.28515625" style="47" customWidth="1"/>
    <col min="2825" max="2825" width="6.85546875" style="47" customWidth="1"/>
    <col min="2826" max="2826" width="5.42578125" style="47" customWidth="1"/>
    <col min="2827" max="2828" width="5.140625" style="47" customWidth="1"/>
    <col min="2829" max="2829" width="9.140625" style="47"/>
    <col min="2830" max="2830" width="5.28515625" style="47" customWidth="1"/>
    <col min="2831" max="2831" width="4.42578125" style="47" customWidth="1"/>
    <col min="2832" max="2832" width="4.7109375" style="47" customWidth="1"/>
    <col min="2833" max="2837" width="5" style="47" customWidth="1"/>
    <col min="2838" max="3073" width="9.140625" style="47"/>
    <col min="3074" max="3074" width="52.42578125" style="47" customWidth="1"/>
    <col min="3075" max="3075" width="4" style="47" customWidth="1"/>
    <col min="3076" max="3076" width="4.7109375" style="47" customWidth="1"/>
    <col min="3077" max="3077" width="3.85546875" style="47" customWidth="1"/>
    <col min="3078" max="3078" width="5.5703125" style="47" customWidth="1"/>
    <col min="3079" max="3080" width="6.28515625" style="47" customWidth="1"/>
    <col min="3081" max="3081" width="6.85546875" style="47" customWidth="1"/>
    <col min="3082" max="3082" width="5.42578125" style="47" customWidth="1"/>
    <col min="3083" max="3084" width="5.140625" style="47" customWidth="1"/>
    <col min="3085" max="3085" width="9.140625" style="47"/>
    <col min="3086" max="3086" width="5.28515625" style="47" customWidth="1"/>
    <col min="3087" max="3087" width="4.42578125" style="47" customWidth="1"/>
    <col min="3088" max="3088" width="4.7109375" style="47" customWidth="1"/>
    <col min="3089" max="3093" width="5" style="47" customWidth="1"/>
    <col min="3094" max="3329" width="9.140625" style="47"/>
    <col min="3330" max="3330" width="52.42578125" style="47" customWidth="1"/>
    <col min="3331" max="3331" width="4" style="47" customWidth="1"/>
    <col min="3332" max="3332" width="4.7109375" style="47" customWidth="1"/>
    <col min="3333" max="3333" width="3.85546875" style="47" customWidth="1"/>
    <col min="3334" max="3334" width="5.5703125" style="47" customWidth="1"/>
    <col min="3335" max="3336" width="6.28515625" style="47" customWidth="1"/>
    <col min="3337" max="3337" width="6.85546875" style="47" customWidth="1"/>
    <col min="3338" max="3338" width="5.42578125" style="47" customWidth="1"/>
    <col min="3339" max="3340" width="5.140625" style="47" customWidth="1"/>
    <col min="3341" max="3341" width="9.140625" style="47"/>
    <col min="3342" max="3342" width="5.28515625" style="47" customWidth="1"/>
    <col min="3343" max="3343" width="4.42578125" style="47" customWidth="1"/>
    <col min="3344" max="3344" width="4.7109375" style="47" customWidth="1"/>
    <col min="3345" max="3349" width="5" style="47" customWidth="1"/>
    <col min="3350" max="3585" width="9.140625" style="47"/>
    <col min="3586" max="3586" width="52.42578125" style="47" customWidth="1"/>
    <col min="3587" max="3587" width="4" style="47" customWidth="1"/>
    <col min="3588" max="3588" width="4.7109375" style="47" customWidth="1"/>
    <col min="3589" max="3589" width="3.85546875" style="47" customWidth="1"/>
    <col min="3590" max="3590" width="5.5703125" style="47" customWidth="1"/>
    <col min="3591" max="3592" width="6.28515625" style="47" customWidth="1"/>
    <col min="3593" max="3593" width="6.85546875" style="47" customWidth="1"/>
    <col min="3594" max="3594" width="5.42578125" style="47" customWidth="1"/>
    <col min="3595" max="3596" width="5.140625" style="47" customWidth="1"/>
    <col min="3597" max="3597" width="9.140625" style="47"/>
    <col min="3598" max="3598" width="5.28515625" style="47" customWidth="1"/>
    <col min="3599" max="3599" width="4.42578125" style="47" customWidth="1"/>
    <col min="3600" max="3600" width="4.7109375" style="47" customWidth="1"/>
    <col min="3601" max="3605" width="5" style="47" customWidth="1"/>
    <col min="3606" max="3841" width="9.140625" style="47"/>
    <col min="3842" max="3842" width="52.42578125" style="47" customWidth="1"/>
    <col min="3843" max="3843" width="4" style="47" customWidth="1"/>
    <col min="3844" max="3844" width="4.7109375" style="47" customWidth="1"/>
    <col min="3845" max="3845" width="3.85546875" style="47" customWidth="1"/>
    <col min="3846" max="3846" width="5.5703125" style="47" customWidth="1"/>
    <col min="3847" max="3848" width="6.28515625" style="47" customWidth="1"/>
    <col min="3849" max="3849" width="6.85546875" style="47" customWidth="1"/>
    <col min="3850" max="3850" width="5.42578125" style="47" customWidth="1"/>
    <col min="3851" max="3852" width="5.140625" style="47" customWidth="1"/>
    <col min="3853" max="3853" width="9.140625" style="47"/>
    <col min="3854" max="3854" width="5.28515625" style="47" customWidth="1"/>
    <col min="3855" max="3855" width="4.42578125" style="47" customWidth="1"/>
    <col min="3856" max="3856" width="4.7109375" style="47" customWidth="1"/>
    <col min="3857" max="3861" width="5" style="47" customWidth="1"/>
    <col min="3862" max="4097" width="9.140625" style="47"/>
    <col min="4098" max="4098" width="52.42578125" style="47" customWidth="1"/>
    <col min="4099" max="4099" width="4" style="47" customWidth="1"/>
    <col min="4100" max="4100" width="4.7109375" style="47" customWidth="1"/>
    <col min="4101" max="4101" width="3.85546875" style="47" customWidth="1"/>
    <col min="4102" max="4102" width="5.5703125" style="47" customWidth="1"/>
    <col min="4103" max="4104" width="6.28515625" style="47" customWidth="1"/>
    <col min="4105" max="4105" width="6.85546875" style="47" customWidth="1"/>
    <col min="4106" max="4106" width="5.42578125" style="47" customWidth="1"/>
    <col min="4107" max="4108" width="5.140625" style="47" customWidth="1"/>
    <col min="4109" max="4109" width="9.140625" style="47"/>
    <col min="4110" max="4110" width="5.28515625" style="47" customWidth="1"/>
    <col min="4111" max="4111" width="4.42578125" style="47" customWidth="1"/>
    <col min="4112" max="4112" width="4.7109375" style="47" customWidth="1"/>
    <col min="4113" max="4117" width="5" style="47" customWidth="1"/>
    <col min="4118" max="4353" width="9.140625" style="47"/>
    <col min="4354" max="4354" width="52.42578125" style="47" customWidth="1"/>
    <col min="4355" max="4355" width="4" style="47" customWidth="1"/>
    <col min="4356" max="4356" width="4.7109375" style="47" customWidth="1"/>
    <col min="4357" max="4357" width="3.85546875" style="47" customWidth="1"/>
    <col min="4358" max="4358" width="5.5703125" style="47" customWidth="1"/>
    <col min="4359" max="4360" width="6.28515625" style="47" customWidth="1"/>
    <col min="4361" max="4361" width="6.85546875" style="47" customWidth="1"/>
    <col min="4362" max="4362" width="5.42578125" style="47" customWidth="1"/>
    <col min="4363" max="4364" width="5.140625" style="47" customWidth="1"/>
    <col min="4365" max="4365" width="9.140625" style="47"/>
    <col min="4366" max="4366" width="5.28515625" style="47" customWidth="1"/>
    <col min="4367" max="4367" width="4.42578125" style="47" customWidth="1"/>
    <col min="4368" max="4368" width="4.7109375" style="47" customWidth="1"/>
    <col min="4369" max="4373" width="5" style="47" customWidth="1"/>
    <col min="4374" max="4609" width="9.140625" style="47"/>
    <col min="4610" max="4610" width="52.42578125" style="47" customWidth="1"/>
    <col min="4611" max="4611" width="4" style="47" customWidth="1"/>
    <col min="4612" max="4612" width="4.7109375" style="47" customWidth="1"/>
    <col min="4613" max="4613" width="3.85546875" style="47" customWidth="1"/>
    <col min="4614" max="4614" width="5.5703125" style="47" customWidth="1"/>
    <col min="4615" max="4616" width="6.28515625" style="47" customWidth="1"/>
    <col min="4617" max="4617" width="6.85546875" style="47" customWidth="1"/>
    <col min="4618" max="4618" width="5.42578125" style="47" customWidth="1"/>
    <col min="4619" max="4620" width="5.140625" style="47" customWidth="1"/>
    <col min="4621" max="4621" width="9.140625" style="47"/>
    <col min="4622" max="4622" width="5.28515625" style="47" customWidth="1"/>
    <col min="4623" max="4623" width="4.42578125" style="47" customWidth="1"/>
    <col min="4624" max="4624" width="4.7109375" style="47" customWidth="1"/>
    <col min="4625" max="4629" width="5" style="47" customWidth="1"/>
    <col min="4630" max="4865" width="9.140625" style="47"/>
    <col min="4866" max="4866" width="52.42578125" style="47" customWidth="1"/>
    <col min="4867" max="4867" width="4" style="47" customWidth="1"/>
    <col min="4868" max="4868" width="4.7109375" style="47" customWidth="1"/>
    <col min="4869" max="4869" width="3.85546875" style="47" customWidth="1"/>
    <col min="4870" max="4870" width="5.5703125" style="47" customWidth="1"/>
    <col min="4871" max="4872" width="6.28515625" style="47" customWidth="1"/>
    <col min="4873" max="4873" width="6.85546875" style="47" customWidth="1"/>
    <col min="4874" max="4874" width="5.42578125" style="47" customWidth="1"/>
    <col min="4875" max="4876" width="5.140625" style="47" customWidth="1"/>
    <col min="4877" max="4877" width="9.140625" style="47"/>
    <col min="4878" max="4878" width="5.28515625" style="47" customWidth="1"/>
    <col min="4879" max="4879" width="4.42578125" style="47" customWidth="1"/>
    <col min="4880" max="4880" width="4.7109375" style="47" customWidth="1"/>
    <col min="4881" max="4885" width="5" style="47" customWidth="1"/>
    <col min="4886" max="5121" width="9.140625" style="47"/>
    <col min="5122" max="5122" width="52.42578125" style="47" customWidth="1"/>
    <col min="5123" max="5123" width="4" style="47" customWidth="1"/>
    <col min="5124" max="5124" width="4.7109375" style="47" customWidth="1"/>
    <col min="5125" max="5125" width="3.85546875" style="47" customWidth="1"/>
    <col min="5126" max="5126" width="5.5703125" style="47" customWidth="1"/>
    <col min="5127" max="5128" width="6.28515625" style="47" customWidth="1"/>
    <col min="5129" max="5129" width="6.85546875" style="47" customWidth="1"/>
    <col min="5130" max="5130" width="5.42578125" style="47" customWidth="1"/>
    <col min="5131" max="5132" width="5.140625" style="47" customWidth="1"/>
    <col min="5133" max="5133" width="9.140625" style="47"/>
    <col min="5134" max="5134" width="5.28515625" style="47" customWidth="1"/>
    <col min="5135" max="5135" width="4.42578125" style="47" customWidth="1"/>
    <col min="5136" max="5136" width="4.7109375" style="47" customWidth="1"/>
    <col min="5137" max="5141" width="5" style="47" customWidth="1"/>
    <col min="5142" max="5377" width="9.140625" style="47"/>
    <col min="5378" max="5378" width="52.42578125" style="47" customWidth="1"/>
    <col min="5379" max="5379" width="4" style="47" customWidth="1"/>
    <col min="5380" max="5380" width="4.7109375" style="47" customWidth="1"/>
    <col min="5381" max="5381" width="3.85546875" style="47" customWidth="1"/>
    <col min="5382" max="5382" width="5.5703125" style="47" customWidth="1"/>
    <col min="5383" max="5384" width="6.28515625" style="47" customWidth="1"/>
    <col min="5385" max="5385" width="6.85546875" style="47" customWidth="1"/>
    <col min="5386" max="5386" width="5.42578125" style="47" customWidth="1"/>
    <col min="5387" max="5388" width="5.140625" style="47" customWidth="1"/>
    <col min="5389" max="5389" width="9.140625" style="47"/>
    <col min="5390" max="5390" width="5.28515625" style="47" customWidth="1"/>
    <col min="5391" max="5391" width="4.42578125" style="47" customWidth="1"/>
    <col min="5392" max="5392" width="4.7109375" style="47" customWidth="1"/>
    <col min="5393" max="5397" width="5" style="47" customWidth="1"/>
    <col min="5398" max="5633" width="9.140625" style="47"/>
    <col min="5634" max="5634" width="52.42578125" style="47" customWidth="1"/>
    <col min="5635" max="5635" width="4" style="47" customWidth="1"/>
    <col min="5636" max="5636" width="4.7109375" style="47" customWidth="1"/>
    <col min="5637" max="5637" width="3.85546875" style="47" customWidth="1"/>
    <col min="5638" max="5638" width="5.5703125" style="47" customWidth="1"/>
    <col min="5639" max="5640" width="6.28515625" style="47" customWidth="1"/>
    <col min="5641" max="5641" width="6.85546875" style="47" customWidth="1"/>
    <col min="5642" max="5642" width="5.42578125" style="47" customWidth="1"/>
    <col min="5643" max="5644" width="5.140625" style="47" customWidth="1"/>
    <col min="5645" max="5645" width="9.140625" style="47"/>
    <col min="5646" max="5646" width="5.28515625" style="47" customWidth="1"/>
    <col min="5647" max="5647" width="4.42578125" style="47" customWidth="1"/>
    <col min="5648" max="5648" width="4.7109375" style="47" customWidth="1"/>
    <col min="5649" max="5653" width="5" style="47" customWidth="1"/>
    <col min="5654" max="5889" width="9.140625" style="47"/>
    <col min="5890" max="5890" width="52.42578125" style="47" customWidth="1"/>
    <col min="5891" max="5891" width="4" style="47" customWidth="1"/>
    <col min="5892" max="5892" width="4.7109375" style="47" customWidth="1"/>
    <col min="5893" max="5893" width="3.85546875" style="47" customWidth="1"/>
    <col min="5894" max="5894" width="5.5703125" style="47" customWidth="1"/>
    <col min="5895" max="5896" width="6.28515625" style="47" customWidth="1"/>
    <col min="5897" max="5897" width="6.85546875" style="47" customWidth="1"/>
    <col min="5898" max="5898" width="5.42578125" style="47" customWidth="1"/>
    <col min="5899" max="5900" width="5.140625" style="47" customWidth="1"/>
    <col min="5901" max="5901" width="9.140625" style="47"/>
    <col min="5902" max="5902" width="5.28515625" style="47" customWidth="1"/>
    <col min="5903" max="5903" width="4.42578125" style="47" customWidth="1"/>
    <col min="5904" max="5904" width="4.7109375" style="47" customWidth="1"/>
    <col min="5905" max="5909" width="5" style="47" customWidth="1"/>
    <col min="5910" max="6145" width="9.140625" style="47"/>
    <col min="6146" max="6146" width="52.42578125" style="47" customWidth="1"/>
    <col min="6147" max="6147" width="4" style="47" customWidth="1"/>
    <col min="6148" max="6148" width="4.7109375" style="47" customWidth="1"/>
    <col min="6149" max="6149" width="3.85546875" style="47" customWidth="1"/>
    <col min="6150" max="6150" width="5.5703125" style="47" customWidth="1"/>
    <col min="6151" max="6152" width="6.28515625" style="47" customWidth="1"/>
    <col min="6153" max="6153" width="6.85546875" style="47" customWidth="1"/>
    <col min="6154" max="6154" width="5.42578125" style="47" customWidth="1"/>
    <col min="6155" max="6156" width="5.140625" style="47" customWidth="1"/>
    <col min="6157" max="6157" width="9.140625" style="47"/>
    <col min="6158" max="6158" width="5.28515625" style="47" customWidth="1"/>
    <col min="6159" max="6159" width="4.42578125" style="47" customWidth="1"/>
    <col min="6160" max="6160" width="4.7109375" style="47" customWidth="1"/>
    <col min="6161" max="6165" width="5" style="47" customWidth="1"/>
    <col min="6166" max="6401" width="9.140625" style="47"/>
    <col min="6402" max="6402" width="52.42578125" style="47" customWidth="1"/>
    <col min="6403" max="6403" width="4" style="47" customWidth="1"/>
    <col min="6404" max="6404" width="4.7109375" style="47" customWidth="1"/>
    <col min="6405" max="6405" width="3.85546875" style="47" customWidth="1"/>
    <col min="6406" max="6406" width="5.5703125" style="47" customWidth="1"/>
    <col min="6407" max="6408" width="6.28515625" style="47" customWidth="1"/>
    <col min="6409" max="6409" width="6.85546875" style="47" customWidth="1"/>
    <col min="6410" max="6410" width="5.42578125" style="47" customWidth="1"/>
    <col min="6411" max="6412" width="5.140625" style="47" customWidth="1"/>
    <col min="6413" max="6413" width="9.140625" style="47"/>
    <col min="6414" max="6414" width="5.28515625" style="47" customWidth="1"/>
    <col min="6415" max="6415" width="4.42578125" style="47" customWidth="1"/>
    <col min="6416" max="6416" width="4.7109375" style="47" customWidth="1"/>
    <col min="6417" max="6421" width="5" style="47" customWidth="1"/>
    <col min="6422" max="6657" width="9.140625" style="47"/>
    <col min="6658" max="6658" width="52.42578125" style="47" customWidth="1"/>
    <col min="6659" max="6659" width="4" style="47" customWidth="1"/>
    <col min="6660" max="6660" width="4.7109375" style="47" customWidth="1"/>
    <col min="6661" max="6661" width="3.85546875" style="47" customWidth="1"/>
    <col min="6662" max="6662" width="5.5703125" style="47" customWidth="1"/>
    <col min="6663" max="6664" width="6.28515625" style="47" customWidth="1"/>
    <col min="6665" max="6665" width="6.85546875" style="47" customWidth="1"/>
    <col min="6666" max="6666" width="5.42578125" style="47" customWidth="1"/>
    <col min="6667" max="6668" width="5.140625" style="47" customWidth="1"/>
    <col min="6669" max="6669" width="9.140625" style="47"/>
    <col min="6670" max="6670" width="5.28515625" style="47" customWidth="1"/>
    <col min="6671" max="6671" width="4.42578125" style="47" customWidth="1"/>
    <col min="6672" max="6672" width="4.7109375" style="47" customWidth="1"/>
    <col min="6673" max="6677" width="5" style="47" customWidth="1"/>
    <col min="6678" max="6913" width="9.140625" style="47"/>
    <col min="6914" max="6914" width="52.42578125" style="47" customWidth="1"/>
    <col min="6915" max="6915" width="4" style="47" customWidth="1"/>
    <col min="6916" max="6916" width="4.7109375" style="47" customWidth="1"/>
    <col min="6917" max="6917" width="3.85546875" style="47" customWidth="1"/>
    <col min="6918" max="6918" width="5.5703125" style="47" customWidth="1"/>
    <col min="6919" max="6920" width="6.28515625" style="47" customWidth="1"/>
    <col min="6921" max="6921" width="6.85546875" style="47" customWidth="1"/>
    <col min="6922" max="6922" width="5.42578125" style="47" customWidth="1"/>
    <col min="6923" max="6924" width="5.140625" style="47" customWidth="1"/>
    <col min="6925" max="6925" width="9.140625" style="47"/>
    <col min="6926" max="6926" width="5.28515625" style="47" customWidth="1"/>
    <col min="6927" max="6927" width="4.42578125" style="47" customWidth="1"/>
    <col min="6928" max="6928" width="4.7109375" style="47" customWidth="1"/>
    <col min="6929" max="6933" width="5" style="47" customWidth="1"/>
    <col min="6934" max="7169" width="9.140625" style="47"/>
    <col min="7170" max="7170" width="52.42578125" style="47" customWidth="1"/>
    <col min="7171" max="7171" width="4" style="47" customWidth="1"/>
    <col min="7172" max="7172" width="4.7109375" style="47" customWidth="1"/>
    <col min="7173" max="7173" width="3.85546875" style="47" customWidth="1"/>
    <col min="7174" max="7174" width="5.5703125" style="47" customWidth="1"/>
    <col min="7175" max="7176" width="6.28515625" style="47" customWidth="1"/>
    <col min="7177" max="7177" width="6.85546875" style="47" customWidth="1"/>
    <col min="7178" max="7178" width="5.42578125" style="47" customWidth="1"/>
    <col min="7179" max="7180" width="5.140625" style="47" customWidth="1"/>
    <col min="7181" max="7181" width="9.140625" style="47"/>
    <col min="7182" max="7182" width="5.28515625" style="47" customWidth="1"/>
    <col min="7183" max="7183" width="4.42578125" style="47" customWidth="1"/>
    <col min="7184" max="7184" width="4.7109375" style="47" customWidth="1"/>
    <col min="7185" max="7189" width="5" style="47" customWidth="1"/>
    <col min="7190" max="7425" width="9.140625" style="47"/>
    <col min="7426" max="7426" width="52.42578125" style="47" customWidth="1"/>
    <col min="7427" max="7427" width="4" style="47" customWidth="1"/>
    <col min="7428" max="7428" width="4.7109375" style="47" customWidth="1"/>
    <col min="7429" max="7429" width="3.85546875" style="47" customWidth="1"/>
    <col min="7430" max="7430" width="5.5703125" style="47" customWidth="1"/>
    <col min="7431" max="7432" width="6.28515625" style="47" customWidth="1"/>
    <col min="7433" max="7433" width="6.85546875" style="47" customWidth="1"/>
    <col min="7434" max="7434" width="5.42578125" style="47" customWidth="1"/>
    <col min="7435" max="7436" width="5.140625" style="47" customWidth="1"/>
    <col min="7437" max="7437" width="9.140625" style="47"/>
    <col min="7438" max="7438" width="5.28515625" style="47" customWidth="1"/>
    <col min="7439" max="7439" width="4.42578125" style="47" customWidth="1"/>
    <col min="7440" max="7440" width="4.7109375" style="47" customWidth="1"/>
    <col min="7441" max="7445" width="5" style="47" customWidth="1"/>
    <col min="7446" max="7681" width="9.140625" style="47"/>
    <col min="7682" max="7682" width="52.42578125" style="47" customWidth="1"/>
    <col min="7683" max="7683" width="4" style="47" customWidth="1"/>
    <col min="7684" max="7684" width="4.7109375" style="47" customWidth="1"/>
    <col min="7685" max="7685" width="3.85546875" style="47" customWidth="1"/>
    <col min="7686" max="7686" width="5.5703125" style="47" customWidth="1"/>
    <col min="7687" max="7688" width="6.28515625" style="47" customWidth="1"/>
    <col min="7689" max="7689" width="6.85546875" style="47" customWidth="1"/>
    <col min="7690" max="7690" width="5.42578125" style="47" customWidth="1"/>
    <col min="7691" max="7692" width="5.140625" style="47" customWidth="1"/>
    <col min="7693" max="7693" width="9.140625" style="47"/>
    <col min="7694" max="7694" width="5.28515625" style="47" customWidth="1"/>
    <col min="7695" max="7695" width="4.42578125" style="47" customWidth="1"/>
    <col min="7696" max="7696" width="4.7109375" style="47" customWidth="1"/>
    <col min="7697" max="7701" width="5" style="47" customWidth="1"/>
    <col min="7702" max="7937" width="9.140625" style="47"/>
    <col min="7938" max="7938" width="52.42578125" style="47" customWidth="1"/>
    <col min="7939" max="7939" width="4" style="47" customWidth="1"/>
    <col min="7940" max="7940" width="4.7109375" style="47" customWidth="1"/>
    <col min="7941" max="7941" width="3.85546875" style="47" customWidth="1"/>
    <col min="7942" max="7942" width="5.5703125" style="47" customWidth="1"/>
    <col min="7943" max="7944" width="6.28515625" style="47" customWidth="1"/>
    <col min="7945" max="7945" width="6.85546875" style="47" customWidth="1"/>
    <col min="7946" max="7946" width="5.42578125" style="47" customWidth="1"/>
    <col min="7947" max="7948" width="5.140625" style="47" customWidth="1"/>
    <col min="7949" max="7949" width="9.140625" style="47"/>
    <col min="7950" max="7950" width="5.28515625" style="47" customWidth="1"/>
    <col min="7951" max="7951" width="4.42578125" style="47" customWidth="1"/>
    <col min="7952" max="7952" width="4.7109375" style="47" customWidth="1"/>
    <col min="7953" max="7957" width="5" style="47" customWidth="1"/>
    <col min="7958" max="8193" width="9.140625" style="47"/>
    <col min="8194" max="8194" width="52.42578125" style="47" customWidth="1"/>
    <col min="8195" max="8195" width="4" style="47" customWidth="1"/>
    <col min="8196" max="8196" width="4.7109375" style="47" customWidth="1"/>
    <col min="8197" max="8197" width="3.85546875" style="47" customWidth="1"/>
    <col min="8198" max="8198" width="5.5703125" style="47" customWidth="1"/>
    <col min="8199" max="8200" width="6.28515625" style="47" customWidth="1"/>
    <col min="8201" max="8201" width="6.85546875" style="47" customWidth="1"/>
    <col min="8202" max="8202" width="5.42578125" style="47" customWidth="1"/>
    <col min="8203" max="8204" width="5.140625" style="47" customWidth="1"/>
    <col min="8205" max="8205" width="9.140625" style="47"/>
    <col min="8206" max="8206" width="5.28515625" style="47" customWidth="1"/>
    <col min="8207" max="8207" width="4.42578125" style="47" customWidth="1"/>
    <col min="8208" max="8208" width="4.7109375" style="47" customWidth="1"/>
    <col min="8209" max="8213" width="5" style="47" customWidth="1"/>
    <col min="8214" max="8449" width="9.140625" style="47"/>
    <col min="8450" max="8450" width="52.42578125" style="47" customWidth="1"/>
    <col min="8451" max="8451" width="4" style="47" customWidth="1"/>
    <col min="8452" max="8452" width="4.7109375" style="47" customWidth="1"/>
    <col min="8453" max="8453" width="3.85546875" style="47" customWidth="1"/>
    <col min="8454" max="8454" width="5.5703125" style="47" customWidth="1"/>
    <col min="8455" max="8456" width="6.28515625" style="47" customWidth="1"/>
    <col min="8457" max="8457" width="6.85546875" style="47" customWidth="1"/>
    <col min="8458" max="8458" width="5.42578125" style="47" customWidth="1"/>
    <col min="8459" max="8460" width="5.140625" style="47" customWidth="1"/>
    <col min="8461" max="8461" width="9.140625" style="47"/>
    <col min="8462" max="8462" width="5.28515625" style="47" customWidth="1"/>
    <col min="8463" max="8463" width="4.42578125" style="47" customWidth="1"/>
    <col min="8464" max="8464" width="4.7109375" style="47" customWidth="1"/>
    <col min="8465" max="8469" width="5" style="47" customWidth="1"/>
    <col min="8470" max="8705" width="9.140625" style="47"/>
    <col min="8706" max="8706" width="52.42578125" style="47" customWidth="1"/>
    <col min="8707" max="8707" width="4" style="47" customWidth="1"/>
    <col min="8708" max="8708" width="4.7109375" style="47" customWidth="1"/>
    <col min="8709" max="8709" width="3.85546875" style="47" customWidth="1"/>
    <col min="8710" max="8710" width="5.5703125" style="47" customWidth="1"/>
    <col min="8711" max="8712" width="6.28515625" style="47" customWidth="1"/>
    <col min="8713" max="8713" width="6.85546875" style="47" customWidth="1"/>
    <col min="8714" max="8714" width="5.42578125" style="47" customWidth="1"/>
    <col min="8715" max="8716" width="5.140625" style="47" customWidth="1"/>
    <col min="8717" max="8717" width="9.140625" style="47"/>
    <col min="8718" max="8718" width="5.28515625" style="47" customWidth="1"/>
    <col min="8719" max="8719" width="4.42578125" style="47" customWidth="1"/>
    <col min="8720" max="8720" width="4.7109375" style="47" customWidth="1"/>
    <col min="8721" max="8725" width="5" style="47" customWidth="1"/>
    <col min="8726" max="8961" width="9.140625" style="47"/>
    <col min="8962" max="8962" width="52.42578125" style="47" customWidth="1"/>
    <col min="8963" max="8963" width="4" style="47" customWidth="1"/>
    <col min="8964" max="8964" width="4.7109375" style="47" customWidth="1"/>
    <col min="8965" max="8965" width="3.85546875" style="47" customWidth="1"/>
    <col min="8966" max="8966" width="5.5703125" style="47" customWidth="1"/>
    <col min="8967" max="8968" width="6.28515625" style="47" customWidth="1"/>
    <col min="8969" max="8969" width="6.85546875" style="47" customWidth="1"/>
    <col min="8970" max="8970" width="5.42578125" style="47" customWidth="1"/>
    <col min="8971" max="8972" width="5.140625" style="47" customWidth="1"/>
    <col min="8973" max="8973" width="9.140625" style="47"/>
    <col min="8974" max="8974" width="5.28515625" style="47" customWidth="1"/>
    <col min="8975" max="8975" width="4.42578125" style="47" customWidth="1"/>
    <col min="8976" max="8976" width="4.7109375" style="47" customWidth="1"/>
    <col min="8977" max="8981" width="5" style="47" customWidth="1"/>
    <col min="8982" max="9217" width="9.140625" style="47"/>
    <col min="9218" max="9218" width="52.42578125" style="47" customWidth="1"/>
    <col min="9219" max="9219" width="4" style="47" customWidth="1"/>
    <col min="9220" max="9220" width="4.7109375" style="47" customWidth="1"/>
    <col min="9221" max="9221" width="3.85546875" style="47" customWidth="1"/>
    <col min="9222" max="9222" width="5.5703125" style="47" customWidth="1"/>
    <col min="9223" max="9224" width="6.28515625" style="47" customWidth="1"/>
    <col min="9225" max="9225" width="6.85546875" style="47" customWidth="1"/>
    <col min="9226" max="9226" width="5.42578125" style="47" customWidth="1"/>
    <col min="9227" max="9228" width="5.140625" style="47" customWidth="1"/>
    <col min="9229" max="9229" width="9.140625" style="47"/>
    <col min="9230" max="9230" width="5.28515625" style="47" customWidth="1"/>
    <col min="9231" max="9231" width="4.42578125" style="47" customWidth="1"/>
    <col min="9232" max="9232" width="4.7109375" style="47" customWidth="1"/>
    <col min="9233" max="9237" width="5" style="47" customWidth="1"/>
    <col min="9238" max="9473" width="9.140625" style="47"/>
    <col min="9474" max="9474" width="52.42578125" style="47" customWidth="1"/>
    <col min="9475" max="9475" width="4" style="47" customWidth="1"/>
    <col min="9476" max="9476" width="4.7109375" style="47" customWidth="1"/>
    <col min="9477" max="9477" width="3.85546875" style="47" customWidth="1"/>
    <col min="9478" max="9478" width="5.5703125" style="47" customWidth="1"/>
    <col min="9479" max="9480" width="6.28515625" style="47" customWidth="1"/>
    <col min="9481" max="9481" width="6.85546875" style="47" customWidth="1"/>
    <col min="9482" max="9482" width="5.42578125" style="47" customWidth="1"/>
    <col min="9483" max="9484" width="5.140625" style="47" customWidth="1"/>
    <col min="9485" max="9485" width="9.140625" style="47"/>
    <col min="9486" max="9486" width="5.28515625" style="47" customWidth="1"/>
    <col min="9487" max="9487" width="4.42578125" style="47" customWidth="1"/>
    <col min="9488" max="9488" width="4.7109375" style="47" customWidth="1"/>
    <col min="9489" max="9493" width="5" style="47" customWidth="1"/>
    <col min="9494" max="9729" width="9.140625" style="47"/>
    <col min="9730" max="9730" width="52.42578125" style="47" customWidth="1"/>
    <col min="9731" max="9731" width="4" style="47" customWidth="1"/>
    <col min="9732" max="9732" width="4.7109375" style="47" customWidth="1"/>
    <col min="9733" max="9733" width="3.85546875" style="47" customWidth="1"/>
    <col min="9734" max="9734" width="5.5703125" style="47" customWidth="1"/>
    <col min="9735" max="9736" width="6.28515625" style="47" customWidth="1"/>
    <col min="9737" max="9737" width="6.85546875" style="47" customWidth="1"/>
    <col min="9738" max="9738" width="5.42578125" style="47" customWidth="1"/>
    <col min="9739" max="9740" width="5.140625" style="47" customWidth="1"/>
    <col min="9741" max="9741" width="9.140625" style="47"/>
    <col min="9742" max="9742" width="5.28515625" style="47" customWidth="1"/>
    <col min="9743" max="9743" width="4.42578125" style="47" customWidth="1"/>
    <col min="9744" max="9744" width="4.7109375" style="47" customWidth="1"/>
    <col min="9745" max="9749" width="5" style="47" customWidth="1"/>
    <col min="9750" max="9985" width="9.140625" style="47"/>
    <col min="9986" max="9986" width="52.42578125" style="47" customWidth="1"/>
    <col min="9987" max="9987" width="4" style="47" customWidth="1"/>
    <col min="9988" max="9988" width="4.7109375" style="47" customWidth="1"/>
    <col min="9989" max="9989" width="3.85546875" style="47" customWidth="1"/>
    <col min="9990" max="9990" width="5.5703125" style="47" customWidth="1"/>
    <col min="9991" max="9992" width="6.28515625" style="47" customWidth="1"/>
    <col min="9993" max="9993" width="6.85546875" style="47" customWidth="1"/>
    <col min="9994" max="9994" width="5.42578125" style="47" customWidth="1"/>
    <col min="9995" max="9996" width="5.140625" style="47" customWidth="1"/>
    <col min="9997" max="9997" width="9.140625" style="47"/>
    <col min="9998" max="9998" width="5.28515625" style="47" customWidth="1"/>
    <col min="9999" max="9999" width="4.42578125" style="47" customWidth="1"/>
    <col min="10000" max="10000" width="4.7109375" style="47" customWidth="1"/>
    <col min="10001" max="10005" width="5" style="47" customWidth="1"/>
    <col min="10006" max="10241" width="9.140625" style="47"/>
    <col min="10242" max="10242" width="52.42578125" style="47" customWidth="1"/>
    <col min="10243" max="10243" width="4" style="47" customWidth="1"/>
    <col min="10244" max="10244" width="4.7109375" style="47" customWidth="1"/>
    <col min="10245" max="10245" width="3.85546875" style="47" customWidth="1"/>
    <col min="10246" max="10246" width="5.5703125" style="47" customWidth="1"/>
    <col min="10247" max="10248" width="6.28515625" style="47" customWidth="1"/>
    <col min="10249" max="10249" width="6.85546875" style="47" customWidth="1"/>
    <col min="10250" max="10250" width="5.42578125" style="47" customWidth="1"/>
    <col min="10251" max="10252" width="5.140625" style="47" customWidth="1"/>
    <col min="10253" max="10253" width="9.140625" style="47"/>
    <col min="10254" max="10254" width="5.28515625" style="47" customWidth="1"/>
    <col min="10255" max="10255" width="4.42578125" style="47" customWidth="1"/>
    <col min="10256" max="10256" width="4.7109375" style="47" customWidth="1"/>
    <col min="10257" max="10261" width="5" style="47" customWidth="1"/>
    <col min="10262" max="10497" width="9.140625" style="47"/>
    <col min="10498" max="10498" width="52.42578125" style="47" customWidth="1"/>
    <col min="10499" max="10499" width="4" style="47" customWidth="1"/>
    <col min="10500" max="10500" width="4.7109375" style="47" customWidth="1"/>
    <col min="10501" max="10501" width="3.85546875" style="47" customWidth="1"/>
    <col min="10502" max="10502" width="5.5703125" style="47" customWidth="1"/>
    <col min="10503" max="10504" width="6.28515625" style="47" customWidth="1"/>
    <col min="10505" max="10505" width="6.85546875" style="47" customWidth="1"/>
    <col min="10506" max="10506" width="5.42578125" style="47" customWidth="1"/>
    <col min="10507" max="10508" width="5.140625" style="47" customWidth="1"/>
    <col min="10509" max="10509" width="9.140625" style="47"/>
    <col min="10510" max="10510" width="5.28515625" style="47" customWidth="1"/>
    <col min="10511" max="10511" width="4.42578125" style="47" customWidth="1"/>
    <col min="10512" max="10512" width="4.7109375" style="47" customWidth="1"/>
    <col min="10513" max="10517" width="5" style="47" customWidth="1"/>
    <col min="10518" max="10753" width="9.140625" style="47"/>
    <col min="10754" max="10754" width="52.42578125" style="47" customWidth="1"/>
    <col min="10755" max="10755" width="4" style="47" customWidth="1"/>
    <col min="10756" max="10756" width="4.7109375" style="47" customWidth="1"/>
    <col min="10757" max="10757" width="3.85546875" style="47" customWidth="1"/>
    <col min="10758" max="10758" width="5.5703125" style="47" customWidth="1"/>
    <col min="10759" max="10760" width="6.28515625" style="47" customWidth="1"/>
    <col min="10761" max="10761" width="6.85546875" style="47" customWidth="1"/>
    <col min="10762" max="10762" width="5.42578125" style="47" customWidth="1"/>
    <col min="10763" max="10764" width="5.140625" style="47" customWidth="1"/>
    <col min="10765" max="10765" width="9.140625" style="47"/>
    <col min="10766" max="10766" width="5.28515625" style="47" customWidth="1"/>
    <col min="10767" max="10767" width="4.42578125" style="47" customWidth="1"/>
    <col min="10768" max="10768" width="4.7109375" style="47" customWidth="1"/>
    <col min="10769" max="10773" width="5" style="47" customWidth="1"/>
    <col min="10774" max="11009" width="9.140625" style="47"/>
    <col min="11010" max="11010" width="52.42578125" style="47" customWidth="1"/>
    <col min="11011" max="11011" width="4" style="47" customWidth="1"/>
    <col min="11012" max="11012" width="4.7109375" style="47" customWidth="1"/>
    <col min="11013" max="11013" width="3.85546875" style="47" customWidth="1"/>
    <col min="11014" max="11014" width="5.5703125" style="47" customWidth="1"/>
    <col min="11015" max="11016" width="6.28515625" style="47" customWidth="1"/>
    <col min="11017" max="11017" width="6.85546875" style="47" customWidth="1"/>
    <col min="11018" max="11018" width="5.42578125" style="47" customWidth="1"/>
    <col min="11019" max="11020" width="5.140625" style="47" customWidth="1"/>
    <col min="11021" max="11021" width="9.140625" style="47"/>
    <col min="11022" max="11022" width="5.28515625" style="47" customWidth="1"/>
    <col min="11023" max="11023" width="4.42578125" style="47" customWidth="1"/>
    <col min="11024" max="11024" width="4.7109375" style="47" customWidth="1"/>
    <col min="11025" max="11029" width="5" style="47" customWidth="1"/>
    <col min="11030" max="11265" width="9.140625" style="47"/>
    <col min="11266" max="11266" width="52.42578125" style="47" customWidth="1"/>
    <col min="11267" max="11267" width="4" style="47" customWidth="1"/>
    <col min="11268" max="11268" width="4.7109375" style="47" customWidth="1"/>
    <col min="11269" max="11269" width="3.85546875" style="47" customWidth="1"/>
    <col min="11270" max="11270" width="5.5703125" style="47" customWidth="1"/>
    <col min="11271" max="11272" width="6.28515625" style="47" customWidth="1"/>
    <col min="11273" max="11273" width="6.85546875" style="47" customWidth="1"/>
    <col min="11274" max="11274" width="5.42578125" style="47" customWidth="1"/>
    <col min="11275" max="11276" width="5.140625" style="47" customWidth="1"/>
    <col min="11277" max="11277" width="9.140625" style="47"/>
    <col min="11278" max="11278" width="5.28515625" style="47" customWidth="1"/>
    <col min="11279" max="11279" width="4.42578125" style="47" customWidth="1"/>
    <col min="11280" max="11280" width="4.7109375" style="47" customWidth="1"/>
    <col min="11281" max="11285" width="5" style="47" customWidth="1"/>
    <col min="11286" max="11521" width="9.140625" style="47"/>
    <col min="11522" max="11522" width="52.42578125" style="47" customWidth="1"/>
    <col min="11523" max="11523" width="4" style="47" customWidth="1"/>
    <col min="11524" max="11524" width="4.7109375" style="47" customWidth="1"/>
    <col min="11525" max="11525" width="3.85546875" style="47" customWidth="1"/>
    <col min="11526" max="11526" width="5.5703125" style="47" customWidth="1"/>
    <col min="11527" max="11528" width="6.28515625" style="47" customWidth="1"/>
    <col min="11529" max="11529" width="6.85546875" style="47" customWidth="1"/>
    <col min="11530" max="11530" width="5.42578125" style="47" customWidth="1"/>
    <col min="11531" max="11532" width="5.140625" style="47" customWidth="1"/>
    <col min="11533" max="11533" width="9.140625" style="47"/>
    <col min="11534" max="11534" width="5.28515625" style="47" customWidth="1"/>
    <col min="11535" max="11535" width="4.42578125" style="47" customWidth="1"/>
    <col min="11536" max="11536" width="4.7109375" style="47" customWidth="1"/>
    <col min="11537" max="11541" width="5" style="47" customWidth="1"/>
    <col min="11542" max="11777" width="9.140625" style="47"/>
    <col min="11778" max="11778" width="52.42578125" style="47" customWidth="1"/>
    <col min="11779" max="11779" width="4" style="47" customWidth="1"/>
    <col min="11780" max="11780" width="4.7109375" style="47" customWidth="1"/>
    <col min="11781" max="11781" width="3.85546875" style="47" customWidth="1"/>
    <col min="11782" max="11782" width="5.5703125" style="47" customWidth="1"/>
    <col min="11783" max="11784" width="6.28515625" style="47" customWidth="1"/>
    <col min="11785" max="11785" width="6.85546875" style="47" customWidth="1"/>
    <col min="11786" max="11786" width="5.42578125" style="47" customWidth="1"/>
    <col min="11787" max="11788" width="5.140625" style="47" customWidth="1"/>
    <col min="11789" max="11789" width="9.140625" style="47"/>
    <col min="11790" max="11790" width="5.28515625" style="47" customWidth="1"/>
    <col min="11791" max="11791" width="4.42578125" style="47" customWidth="1"/>
    <col min="11792" max="11792" width="4.7109375" style="47" customWidth="1"/>
    <col min="11793" max="11797" width="5" style="47" customWidth="1"/>
    <col min="11798" max="12033" width="9.140625" style="47"/>
    <col min="12034" max="12034" width="52.42578125" style="47" customWidth="1"/>
    <col min="12035" max="12035" width="4" style="47" customWidth="1"/>
    <col min="12036" max="12036" width="4.7109375" style="47" customWidth="1"/>
    <col min="12037" max="12037" width="3.85546875" style="47" customWidth="1"/>
    <col min="12038" max="12038" width="5.5703125" style="47" customWidth="1"/>
    <col min="12039" max="12040" width="6.28515625" style="47" customWidth="1"/>
    <col min="12041" max="12041" width="6.85546875" style="47" customWidth="1"/>
    <col min="12042" max="12042" width="5.42578125" style="47" customWidth="1"/>
    <col min="12043" max="12044" width="5.140625" style="47" customWidth="1"/>
    <col min="12045" max="12045" width="9.140625" style="47"/>
    <col min="12046" max="12046" width="5.28515625" style="47" customWidth="1"/>
    <col min="12047" max="12047" width="4.42578125" style="47" customWidth="1"/>
    <col min="12048" max="12048" width="4.7109375" style="47" customWidth="1"/>
    <col min="12049" max="12053" width="5" style="47" customWidth="1"/>
    <col min="12054" max="12289" width="9.140625" style="47"/>
    <col min="12290" max="12290" width="52.42578125" style="47" customWidth="1"/>
    <col min="12291" max="12291" width="4" style="47" customWidth="1"/>
    <col min="12292" max="12292" width="4.7109375" style="47" customWidth="1"/>
    <col min="12293" max="12293" width="3.85546875" style="47" customWidth="1"/>
    <col min="12294" max="12294" width="5.5703125" style="47" customWidth="1"/>
    <col min="12295" max="12296" width="6.28515625" style="47" customWidth="1"/>
    <col min="12297" max="12297" width="6.85546875" style="47" customWidth="1"/>
    <col min="12298" max="12298" width="5.42578125" style="47" customWidth="1"/>
    <col min="12299" max="12300" width="5.140625" style="47" customWidth="1"/>
    <col min="12301" max="12301" width="9.140625" style="47"/>
    <col min="12302" max="12302" width="5.28515625" style="47" customWidth="1"/>
    <col min="12303" max="12303" width="4.42578125" style="47" customWidth="1"/>
    <col min="12304" max="12304" width="4.7109375" style="47" customWidth="1"/>
    <col min="12305" max="12309" width="5" style="47" customWidth="1"/>
    <col min="12310" max="12545" width="9.140625" style="47"/>
    <col min="12546" max="12546" width="52.42578125" style="47" customWidth="1"/>
    <col min="12547" max="12547" width="4" style="47" customWidth="1"/>
    <col min="12548" max="12548" width="4.7109375" style="47" customWidth="1"/>
    <col min="12549" max="12549" width="3.85546875" style="47" customWidth="1"/>
    <col min="12550" max="12550" width="5.5703125" style="47" customWidth="1"/>
    <col min="12551" max="12552" width="6.28515625" style="47" customWidth="1"/>
    <col min="12553" max="12553" width="6.85546875" style="47" customWidth="1"/>
    <col min="12554" max="12554" width="5.42578125" style="47" customWidth="1"/>
    <col min="12555" max="12556" width="5.140625" style="47" customWidth="1"/>
    <col min="12557" max="12557" width="9.140625" style="47"/>
    <col min="12558" max="12558" width="5.28515625" style="47" customWidth="1"/>
    <col min="12559" max="12559" width="4.42578125" style="47" customWidth="1"/>
    <col min="12560" max="12560" width="4.7109375" style="47" customWidth="1"/>
    <col min="12561" max="12565" width="5" style="47" customWidth="1"/>
    <col min="12566" max="12801" width="9.140625" style="47"/>
    <col min="12802" max="12802" width="52.42578125" style="47" customWidth="1"/>
    <col min="12803" max="12803" width="4" style="47" customWidth="1"/>
    <col min="12804" max="12804" width="4.7109375" style="47" customWidth="1"/>
    <col min="12805" max="12805" width="3.85546875" style="47" customWidth="1"/>
    <col min="12806" max="12806" width="5.5703125" style="47" customWidth="1"/>
    <col min="12807" max="12808" width="6.28515625" style="47" customWidth="1"/>
    <col min="12809" max="12809" width="6.85546875" style="47" customWidth="1"/>
    <col min="12810" max="12810" width="5.42578125" style="47" customWidth="1"/>
    <col min="12811" max="12812" width="5.140625" style="47" customWidth="1"/>
    <col min="12813" max="12813" width="9.140625" style="47"/>
    <col min="12814" max="12814" width="5.28515625" style="47" customWidth="1"/>
    <col min="12815" max="12815" width="4.42578125" style="47" customWidth="1"/>
    <col min="12816" max="12816" width="4.7109375" style="47" customWidth="1"/>
    <col min="12817" max="12821" width="5" style="47" customWidth="1"/>
    <col min="12822" max="13057" width="9.140625" style="47"/>
    <col min="13058" max="13058" width="52.42578125" style="47" customWidth="1"/>
    <col min="13059" max="13059" width="4" style="47" customWidth="1"/>
    <col min="13060" max="13060" width="4.7109375" style="47" customWidth="1"/>
    <col min="13061" max="13061" width="3.85546875" style="47" customWidth="1"/>
    <col min="13062" max="13062" width="5.5703125" style="47" customWidth="1"/>
    <col min="13063" max="13064" width="6.28515625" style="47" customWidth="1"/>
    <col min="13065" max="13065" width="6.85546875" style="47" customWidth="1"/>
    <col min="13066" max="13066" width="5.42578125" style="47" customWidth="1"/>
    <col min="13067" max="13068" width="5.140625" style="47" customWidth="1"/>
    <col min="13069" max="13069" width="9.140625" style="47"/>
    <col min="13070" max="13070" width="5.28515625" style="47" customWidth="1"/>
    <col min="13071" max="13071" width="4.42578125" style="47" customWidth="1"/>
    <col min="13072" max="13072" width="4.7109375" style="47" customWidth="1"/>
    <col min="13073" max="13077" width="5" style="47" customWidth="1"/>
    <col min="13078" max="13313" width="9.140625" style="47"/>
    <col min="13314" max="13314" width="52.42578125" style="47" customWidth="1"/>
    <col min="13315" max="13315" width="4" style="47" customWidth="1"/>
    <col min="13316" max="13316" width="4.7109375" style="47" customWidth="1"/>
    <col min="13317" max="13317" width="3.85546875" style="47" customWidth="1"/>
    <col min="13318" max="13318" width="5.5703125" style="47" customWidth="1"/>
    <col min="13319" max="13320" width="6.28515625" style="47" customWidth="1"/>
    <col min="13321" max="13321" width="6.85546875" style="47" customWidth="1"/>
    <col min="13322" max="13322" width="5.42578125" style="47" customWidth="1"/>
    <col min="13323" max="13324" width="5.140625" style="47" customWidth="1"/>
    <col min="13325" max="13325" width="9.140625" style="47"/>
    <col min="13326" max="13326" width="5.28515625" style="47" customWidth="1"/>
    <col min="13327" max="13327" width="4.42578125" style="47" customWidth="1"/>
    <col min="13328" max="13328" width="4.7109375" style="47" customWidth="1"/>
    <col min="13329" max="13333" width="5" style="47" customWidth="1"/>
    <col min="13334" max="13569" width="9.140625" style="47"/>
    <col min="13570" max="13570" width="52.42578125" style="47" customWidth="1"/>
    <col min="13571" max="13571" width="4" style="47" customWidth="1"/>
    <col min="13572" max="13572" width="4.7109375" style="47" customWidth="1"/>
    <col min="13573" max="13573" width="3.85546875" style="47" customWidth="1"/>
    <col min="13574" max="13574" width="5.5703125" style="47" customWidth="1"/>
    <col min="13575" max="13576" width="6.28515625" style="47" customWidth="1"/>
    <col min="13577" max="13577" width="6.85546875" style="47" customWidth="1"/>
    <col min="13578" max="13578" width="5.42578125" style="47" customWidth="1"/>
    <col min="13579" max="13580" width="5.140625" style="47" customWidth="1"/>
    <col min="13581" max="13581" width="9.140625" style="47"/>
    <col min="13582" max="13582" width="5.28515625" style="47" customWidth="1"/>
    <col min="13583" max="13583" width="4.42578125" style="47" customWidth="1"/>
    <col min="13584" max="13584" width="4.7109375" style="47" customWidth="1"/>
    <col min="13585" max="13589" width="5" style="47" customWidth="1"/>
    <col min="13590" max="13825" width="9.140625" style="47"/>
    <col min="13826" max="13826" width="52.42578125" style="47" customWidth="1"/>
    <col min="13827" max="13827" width="4" style="47" customWidth="1"/>
    <col min="13828" max="13828" width="4.7109375" style="47" customWidth="1"/>
    <col min="13829" max="13829" width="3.85546875" style="47" customWidth="1"/>
    <col min="13830" max="13830" width="5.5703125" style="47" customWidth="1"/>
    <col min="13831" max="13832" width="6.28515625" style="47" customWidth="1"/>
    <col min="13833" max="13833" width="6.85546875" style="47" customWidth="1"/>
    <col min="13834" max="13834" width="5.42578125" style="47" customWidth="1"/>
    <col min="13835" max="13836" width="5.140625" style="47" customWidth="1"/>
    <col min="13837" max="13837" width="9.140625" style="47"/>
    <col min="13838" max="13838" width="5.28515625" style="47" customWidth="1"/>
    <col min="13839" max="13839" width="4.42578125" style="47" customWidth="1"/>
    <col min="13840" max="13840" width="4.7109375" style="47" customWidth="1"/>
    <col min="13841" max="13845" width="5" style="47" customWidth="1"/>
    <col min="13846" max="14081" width="9.140625" style="47"/>
    <col min="14082" max="14082" width="52.42578125" style="47" customWidth="1"/>
    <col min="14083" max="14083" width="4" style="47" customWidth="1"/>
    <col min="14084" max="14084" width="4.7109375" style="47" customWidth="1"/>
    <col min="14085" max="14085" width="3.85546875" style="47" customWidth="1"/>
    <col min="14086" max="14086" width="5.5703125" style="47" customWidth="1"/>
    <col min="14087" max="14088" width="6.28515625" style="47" customWidth="1"/>
    <col min="14089" max="14089" width="6.85546875" style="47" customWidth="1"/>
    <col min="14090" max="14090" width="5.42578125" style="47" customWidth="1"/>
    <col min="14091" max="14092" width="5.140625" style="47" customWidth="1"/>
    <col min="14093" max="14093" width="9.140625" style="47"/>
    <col min="14094" max="14094" width="5.28515625" style="47" customWidth="1"/>
    <col min="14095" max="14095" width="4.42578125" style="47" customWidth="1"/>
    <col min="14096" max="14096" width="4.7109375" style="47" customWidth="1"/>
    <col min="14097" max="14101" width="5" style="47" customWidth="1"/>
    <col min="14102" max="14337" width="9.140625" style="47"/>
    <col min="14338" max="14338" width="52.42578125" style="47" customWidth="1"/>
    <col min="14339" max="14339" width="4" style="47" customWidth="1"/>
    <col min="14340" max="14340" width="4.7109375" style="47" customWidth="1"/>
    <col min="14341" max="14341" width="3.85546875" style="47" customWidth="1"/>
    <col min="14342" max="14342" width="5.5703125" style="47" customWidth="1"/>
    <col min="14343" max="14344" width="6.28515625" style="47" customWidth="1"/>
    <col min="14345" max="14345" width="6.85546875" style="47" customWidth="1"/>
    <col min="14346" max="14346" width="5.42578125" style="47" customWidth="1"/>
    <col min="14347" max="14348" width="5.140625" style="47" customWidth="1"/>
    <col min="14349" max="14349" width="9.140625" style="47"/>
    <col min="14350" max="14350" width="5.28515625" style="47" customWidth="1"/>
    <col min="14351" max="14351" width="4.42578125" style="47" customWidth="1"/>
    <col min="14352" max="14352" width="4.7109375" style="47" customWidth="1"/>
    <col min="14353" max="14357" width="5" style="47" customWidth="1"/>
    <col min="14358" max="14593" width="9.140625" style="47"/>
    <col min="14594" max="14594" width="52.42578125" style="47" customWidth="1"/>
    <col min="14595" max="14595" width="4" style="47" customWidth="1"/>
    <col min="14596" max="14596" width="4.7109375" style="47" customWidth="1"/>
    <col min="14597" max="14597" width="3.85546875" style="47" customWidth="1"/>
    <col min="14598" max="14598" width="5.5703125" style="47" customWidth="1"/>
    <col min="14599" max="14600" width="6.28515625" style="47" customWidth="1"/>
    <col min="14601" max="14601" width="6.85546875" style="47" customWidth="1"/>
    <col min="14602" max="14602" width="5.42578125" style="47" customWidth="1"/>
    <col min="14603" max="14604" width="5.140625" style="47" customWidth="1"/>
    <col min="14605" max="14605" width="9.140625" style="47"/>
    <col min="14606" max="14606" width="5.28515625" style="47" customWidth="1"/>
    <col min="14607" max="14607" width="4.42578125" style="47" customWidth="1"/>
    <col min="14608" max="14608" width="4.7109375" style="47" customWidth="1"/>
    <col min="14609" max="14613" width="5" style="47" customWidth="1"/>
    <col min="14614" max="14849" width="9.140625" style="47"/>
    <col min="14850" max="14850" width="52.42578125" style="47" customWidth="1"/>
    <col min="14851" max="14851" width="4" style="47" customWidth="1"/>
    <col min="14852" max="14852" width="4.7109375" style="47" customWidth="1"/>
    <col min="14853" max="14853" width="3.85546875" style="47" customWidth="1"/>
    <col min="14854" max="14854" width="5.5703125" style="47" customWidth="1"/>
    <col min="14855" max="14856" width="6.28515625" style="47" customWidth="1"/>
    <col min="14857" max="14857" width="6.85546875" style="47" customWidth="1"/>
    <col min="14858" max="14858" width="5.42578125" style="47" customWidth="1"/>
    <col min="14859" max="14860" width="5.140625" style="47" customWidth="1"/>
    <col min="14861" max="14861" width="9.140625" style="47"/>
    <col min="14862" max="14862" width="5.28515625" style="47" customWidth="1"/>
    <col min="14863" max="14863" width="4.42578125" style="47" customWidth="1"/>
    <col min="14864" max="14864" width="4.7109375" style="47" customWidth="1"/>
    <col min="14865" max="14869" width="5" style="47" customWidth="1"/>
    <col min="14870" max="15105" width="9.140625" style="47"/>
    <col min="15106" max="15106" width="52.42578125" style="47" customWidth="1"/>
    <col min="15107" max="15107" width="4" style="47" customWidth="1"/>
    <col min="15108" max="15108" width="4.7109375" style="47" customWidth="1"/>
    <col min="15109" max="15109" width="3.85546875" style="47" customWidth="1"/>
    <col min="15110" max="15110" width="5.5703125" style="47" customWidth="1"/>
    <col min="15111" max="15112" width="6.28515625" style="47" customWidth="1"/>
    <col min="15113" max="15113" width="6.85546875" style="47" customWidth="1"/>
    <col min="15114" max="15114" width="5.42578125" style="47" customWidth="1"/>
    <col min="15115" max="15116" width="5.140625" style="47" customWidth="1"/>
    <col min="15117" max="15117" width="9.140625" style="47"/>
    <col min="15118" max="15118" width="5.28515625" style="47" customWidth="1"/>
    <col min="15119" max="15119" width="4.42578125" style="47" customWidth="1"/>
    <col min="15120" max="15120" width="4.7109375" style="47" customWidth="1"/>
    <col min="15121" max="15125" width="5" style="47" customWidth="1"/>
    <col min="15126" max="15361" width="9.140625" style="47"/>
    <col min="15362" max="15362" width="52.42578125" style="47" customWidth="1"/>
    <col min="15363" max="15363" width="4" style="47" customWidth="1"/>
    <col min="15364" max="15364" width="4.7109375" style="47" customWidth="1"/>
    <col min="15365" max="15365" width="3.85546875" style="47" customWidth="1"/>
    <col min="15366" max="15366" width="5.5703125" style="47" customWidth="1"/>
    <col min="15367" max="15368" width="6.28515625" style="47" customWidth="1"/>
    <col min="15369" max="15369" width="6.85546875" style="47" customWidth="1"/>
    <col min="15370" max="15370" width="5.42578125" style="47" customWidth="1"/>
    <col min="15371" max="15372" width="5.140625" style="47" customWidth="1"/>
    <col min="15373" max="15373" width="9.140625" style="47"/>
    <col min="15374" max="15374" width="5.28515625" style="47" customWidth="1"/>
    <col min="15375" max="15375" width="4.42578125" style="47" customWidth="1"/>
    <col min="15376" max="15376" width="4.7109375" style="47" customWidth="1"/>
    <col min="15377" max="15381" width="5" style="47" customWidth="1"/>
    <col min="15382" max="15617" width="9.140625" style="47"/>
    <col min="15618" max="15618" width="52.42578125" style="47" customWidth="1"/>
    <col min="15619" max="15619" width="4" style="47" customWidth="1"/>
    <col min="15620" max="15620" width="4.7109375" style="47" customWidth="1"/>
    <col min="15621" max="15621" width="3.85546875" style="47" customWidth="1"/>
    <col min="15622" max="15622" width="5.5703125" style="47" customWidth="1"/>
    <col min="15623" max="15624" width="6.28515625" style="47" customWidth="1"/>
    <col min="15625" max="15625" width="6.85546875" style="47" customWidth="1"/>
    <col min="15626" max="15626" width="5.42578125" style="47" customWidth="1"/>
    <col min="15627" max="15628" width="5.140625" style="47" customWidth="1"/>
    <col min="15629" max="15629" width="9.140625" style="47"/>
    <col min="15630" max="15630" width="5.28515625" style="47" customWidth="1"/>
    <col min="15631" max="15631" width="4.42578125" style="47" customWidth="1"/>
    <col min="15632" max="15632" width="4.7109375" style="47" customWidth="1"/>
    <col min="15633" max="15637" width="5" style="47" customWidth="1"/>
    <col min="15638" max="15873" width="9.140625" style="47"/>
    <col min="15874" max="15874" width="52.42578125" style="47" customWidth="1"/>
    <col min="15875" max="15875" width="4" style="47" customWidth="1"/>
    <col min="15876" max="15876" width="4.7109375" style="47" customWidth="1"/>
    <col min="15877" max="15877" width="3.85546875" style="47" customWidth="1"/>
    <col min="15878" max="15878" width="5.5703125" style="47" customWidth="1"/>
    <col min="15879" max="15880" width="6.28515625" style="47" customWidth="1"/>
    <col min="15881" max="15881" width="6.85546875" style="47" customWidth="1"/>
    <col min="15882" max="15882" width="5.42578125" style="47" customWidth="1"/>
    <col min="15883" max="15884" width="5.140625" style="47" customWidth="1"/>
    <col min="15885" max="15885" width="9.140625" style="47"/>
    <col min="15886" max="15886" width="5.28515625" style="47" customWidth="1"/>
    <col min="15887" max="15887" width="4.42578125" style="47" customWidth="1"/>
    <col min="15888" max="15888" width="4.7109375" style="47" customWidth="1"/>
    <col min="15889" max="15893" width="5" style="47" customWidth="1"/>
    <col min="15894" max="16129" width="9.140625" style="47"/>
    <col min="16130" max="16130" width="52.42578125" style="47" customWidth="1"/>
    <col min="16131" max="16131" width="4" style="47" customWidth="1"/>
    <col min="16132" max="16132" width="4.7109375" style="47" customWidth="1"/>
    <col min="16133" max="16133" width="3.85546875" style="47" customWidth="1"/>
    <col min="16134" max="16134" width="5.5703125" style="47" customWidth="1"/>
    <col min="16135" max="16136" width="6.28515625" style="47" customWidth="1"/>
    <col min="16137" max="16137" width="6.85546875" style="47" customWidth="1"/>
    <col min="16138" max="16138" width="5.42578125" style="47" customWidth="1"/>
    <col min="16139" max="16140" width="5.140625" style="47" customWidth="1"/>
    <col min="16141" max="16141" width="9.140625" style="47"/>
    <col min="16142" max="16142" width="5.28515625" style="47" customWidth="1"/>
    <col min="16143" max="16143" width="4.42578125" style="47" customWidth="1"/>
    <col min="16144" max="16144" width="4.7109375" style="47" customWidth="1"/>
    <col min="16145" max="16149" width="5" style="47" customWidth="1"/>
    <col min="16150" max="16384" width="9.140625" style="47"/>
  </cols>
  <sheetData>
    <row r="1" spans="1:31" ht="16.5" thickBot="1">
      <c r="A1" s="493" t="s">
        <v>71</v>
      </c>
      <c r="B1" s="493"/>
      <c r="C1" s="493"/>
      <c r="D1" s="493"/>
      <c r="E1" s="493"/>
      <c r="F1" s="493"/>
      <c r="G1" s="493"/>
      <c r="H1" s="493"/>
      <c r="I1" s="493"/>
      <c r="J1" s="493"/>
      <c r="K1" s="493"/>
      <c r="L1" s="493"/>
      <c r="M1" s="493"/>
      <c r="N1" s="493"/>
      <c r="O1" s="493"/>
      <c r="P1" s="493"/>
      <c r="Q1" s="493"/>
      <c r="R1" s="493"/>
      <c r="S1" s="493"/>
      <c r="T1" s="493"/>
      <c r="U1" s="493"/>
    </row>
    <row r="2" spans="1:31" ht="27" customHeight="1">
      <c r="A2" s="494" t="s">
        <v>48</v>
      </c>
      <c r="B2" s="496" t="s">
        <v>49</v>
      </c>
      <c r="C2" s="499" t="s">
        <v>72</v>
      </c>
      <c r="D2" s="499"/>
      <c r="E2" s="499"/>
      <c r="F2" s="500"/>
      <c r="G2" s="501" t="s">
        <v>50</v>
      </c>
      <c r="H2" s="503" t="s">
        <v>51</v>
      </c>
      <c r="I2" s="504"/>
      <c r="J2" s="504"/>
      <c r="K2" s="504"/>
      <c r="L2" s="504"/>
      <c r="M2" s="505"/>
      <c r="N2" s="506" t="s">
        <v>73</v>
      </c>
      <c r="O2" s="499"/>
      <c r="P2" s="499"/>
      <c r="Q2" s="499"/>
      <c r="R2" s="499"/>
      <c r="S2" s="499"/>
      <c r="T2" s="499"/>
      <c r="U2" s="507"/>
    </row>
    <row r="3" spans="1:31" ht="18" customHeight="1">
      <c r="A3" s="495"/>
      <c r="B3" s="497"/>
      <c r="C3" s="508" t="s">
        <v>74</v>
      </c>
      <c r="D3" s="508" t="s">
        <v>75</v>
      </c>
      <c r="E3" s="492" t="s">
        <v>76</v>
      </c>
      <c r="F3" s="509"/>
      <c r="G3" s="502"/>
      <c r="H3" s="517" t="s">
        <v>52</v>
      </c>
      <c r="I3" s="518" t="s">
        <v>53</v>
      </c>
      <c r="J3" s="518"/>
      <c r="K3" s="518"/>
      <c r="L3" s="519"/>
      <c r="M3" s="520" t="s">
        <v>54</v>
      </c>
      <c r="N3" s="521" t="s">
        <v>77</v>
      </c>
      <c r="O3" s="492"/>
      <c r="P3" s="512" t="s">
        <v>78</v>
      </c>
      <c r="Q3" s="512"/>
      <c r="R3" s="492" t="s">
        <v>79</v>
      </c>
      <c r="S3" s="492"/>
      <c r="T3" s="512" t="s">
        <v>80</v>
      </c>
      <c r="U3" s="513"/>
    </row>
    <row r="4" spans="1:31">
      <c r="A4" s="495"/>
      <c r="B4" s="497"/>
      <c r="C4" s="508"/>
      <c r="D4" s="508"/>
      <c r="E4" s="508" t="s">
        <v>81</v>
      </c>
      <c r="F4" s="514" t="s">
        <v>82</v>
      </c>
      <c r="G4" s="502"/>
      <c r="H4" s="517"/>
      <c r="I4" s="522" t="s">
        <v>55</v>
      </c>
      <c r="J4" s="518" t="s">
        <v>56</v>
      </c>
      <c r="K4" s="518"/>
      <c r="L4" s="519"/>
      <c r="M4" s="520"/>
      <c r="N4" s="521" t="s">
        <v>83</v>
      </c>
      <c r="O4" s="492"/>
      <c r="P4" s="492"/>
      <c r="Q4" s="492"/>
      <c r="R4" s="492"/>
      <c r="S4" s="492"/>
      <c r="T4" s="492"/>
      <c r="U4" s="523"/>
    </row>
    <row r="5" spans="1:31" ht="19.5" customHeight="1">
      <c r="A5" s="495"/>
      <c r="B5" s="497"/>
      <c r="C5" s="508"/>
      <c r="D5" s="508"/>
      <c r="E5" s="508"/>
      <c r="F5" s="515"/>
      <c r="G5" s="502"/>
      <c r="H5" s="517"/>
      <c r="I5" s="522"/>
      <c r="J5" s="524" t="s">
        <v>57</v>
      </c>
      <c r="K5" s="524" t="s">
        <v>58</v>
      </c>
      <c r="L5" s="525" t="s">
        <v>59</v>
      </c>
      <c r="M5" s="520"/>
      <c r="N5" s="43">
        <v>1</v>
      </c>
      <c r="O5" s="44">
        <f t="shared" ref="O5:U5" si="0">N5+1</f>
        <v>2</v>
      </c>
      <c r="P5" s="228">
        <f t="shared" si="0"/>
        <v>3</v>
      </c>
      <c r="Q5" s="228">
        <f t="shared" si="0"/>
        <v>4</v>
      </c>
      <c r="R5" s="44">
        <f t="shared" si="0"/>
        <v>5</v>
      </c>
      <c r="S5" s="44">
        <f t="shared" si="0"/>
        <v>6</v>
      </c>
      <c r="T5" s="228">
        <f t="shared" si="0"/>
        <v>7</v>
      </c>
      <c r="U5" s="229">
        <f t="shared" si="0"/>
        <v>8</v>
      </c>
    </row>
    <row r="6" spans="1:31" ht="18.75" customHeight="1">
      <c r="A6" s="495"/>
      <c r="B6" s="497"/>
      <c r="C6" s="508"/>
      <c r="D6" s="508"/>
      <c r="E6" s="508"/>
      <c r="F6" s="515"/>
      <c r="G6" s="502"/>
      <c r="H6" s="517"/>
      <c r="I6" s="522"/>
      <c r="J6" s="524"/>
      <c r="K6" s="524"/>
      <c r="L6" s="525"/>
      <c r="M6" s="520"/>
      <c r="N6" s="521" t="s">
        <v>84</v>
      </c>
      <c r="O6" s="492"/>
      <c r="P6" s="492"/>
      <c r="Q6" s="492"/>
      <c r="R6" s="492"/>
      <c r="S6" s="492"/>
      <c r="T6" s="492"/>
      <c r="U6" s="523"/>
    </row>
    <row r="7" spans="1:31" ht="27.75" customHeight="1">
      <c r="A7" s="495"/>
      <c r="B7" s="498"/>
      <c r="C7" s="508"/>
      <c r="D7" s="508"/>
      <c r="E7" s="508"/>
      <c r="F7" s="516"/>
      <c r="G7" s="502"/>
      <c r="H7" s="517"/>
      <c r="I7" s="522"/>
      <c r="J7" s="524"/>
      <c r="K7" s="524"/>
      <c r="L7" s="525"/>
      <c r="M7" s="520"/>
      <c r="N7" s="43">
        <v>15</v>
      </c>
      <c r="O7" s="44">
        <v>15</v>
      </c>
      <c r="P7" s="228">
        <v>15</v>
      </c>
      <c r="Q7" s="228">
        <v>15</v>
      </c>
      <c r="R7" s="44">
        <v>15</v>
      </c>
      <c r="S7" s="44">
        <v>15</v>
      </c>
      <c r="T7" s="228">
        <v>15</v>
      </c>
      <c r="U7" s="229">
        <v>10</v>
      </c>
    </row>
    <row r="8" spans="1:31" ht="15.75" thickBot="1">
      <c r="A8" s="1">
        <v>1</v>
      </c>
      <c r="B8" s="2">
        <f>A8+1</f>
        <v>2</v>
      </c>
      <c r="C8" s="2">
        <f t="shared" ref="C8:T8" si="1">B8+1</f>
        <v>3</v>
      </c>
      <c r="D8" s="2">
        <f t="shared" si="1"/>
        <v>4</v>
      </c>
      <c r="E8" s="2">
        <f t="shared" si="1"/>
        <v>5</v>
      </c>
      <c r="F8" s="3">
        <f t="shared" si="1"/>
        <v>6</v>
      </c>
      <c r="G8" s="4">
        <f t="shared" si="1"/>
        <v>7</v>
      </c>
      <c r="H8" s="5">
        <f t="shared" si="1"/>
        <v>8</v>
      </c>
      <c r="I8" s="2">
        <f t="shared" si="1"/>
        <v>9</v>
      </c>
      <c r="J8" s="2">
        <f t="shared" si="1"/>
        <v>10</v>
      </c>
      <c r="K8" s="2">
        <f t="shared" si="1"/>
        <v>11</v>
      </c>
      <c r="L8" s="2">
        <f t="shared" si="1"/>
        <v>12</v>
      </c>
      <c r="M8" s="4">
        <f t="shared" si="1"/>
        <v>13</v>
      </c>
      <c r="N8" s="2">
        <f>M8+1</f>
        <v>14</v>
      </c>
      <c r="O8" s="2">
        <f t="shared" si="1"/>
        <v>15</v>
      </c>
      <c r="P8" s="230">
        <f t="shared" si="1"/>
        <v>16</v>
      </c>
      <c r="Q8" s="230">
        <f t="shared" si="1"/>
        <v>17</v>
      </c>
      <c r="R8" s="6">
        <f t="shared" si="1"/>
        <v>18</v>
      </c>
      <c r="S8" s="6">
        <f t="shared" si="1"/>
        <v>19</v>
      </c>
      <c r="T8" s="230">
        <f t="shared" si="1"/>
        <v>20</v>
      </c>
      <c r="U8" s="231">
        <f>T8+1</f>
        <v>21</v>
      </c>
    </row>
    <row r="9" spans="1:31" s="177" customFormat="1" ht="16.5" thickBot="1">
      <c r="A9" s="526" t="s">
        <v>85</v>
      </c>
      <c r="B9" s="527"/>
      <c r="C9" s="527"/>
      <c r="D9" s="527"/>
      <c r="E9" s="527"/>
      <c r="F9" s="527"/>
      <c r="G9" s="527"/>
      <c r="H9" s="527"/>
      <c r="I9" s="527"/>
      <c r="J9" s="527"/>
      <c r="K9" s="527"/>
      <c r="L9" s="527"/>
      <c r="M9" s="527"/>
      <c r="N9" s="527"/>
      <c r="O9" s="527"/>
      <c r="P9" s="527"/>
      <c r="Q9" s="527"/>
      <c r="R9" s="527"/>
      <c r="S9" s="527"/>
      <c r="T9" s="527"/>
      <c r="U9" s="528"/>
    </row>
    <row r="10" spans="1:31" s="177" customFormat="1" ht="16.5" thickBot="1">
      <c r="A10" s="529" t="s">
        <v>86</v>
      </c>
      <c r="B10" s="530"/>
      <c r="C10" s="530"/>
      <c r="D10" s="530"/>
      <c r="E10" s="530"/>
      <c r="F10" s="530"/>
      <c r="G10" s="530"/>
      <c r="H10" s="530"/>
      <c r="I10" s="530"/>
      <c r="J10" s="530"/>
      <c r="K10" s="530"/>
      <c r="L10" s="530"/>
      <c r="M10" s="530"/>
      <c r="N10" s="530"/>
      <c r="O10" s="530"/>
      <c r="P10" s="530"/>
      <c r="Q10" s="530"/>
      <c r="R10" s="530"/>
      <c r="S10" s="530"/>
      <c r="T10" s="530"/>
      <c r="U10" s="531"/>
    </row>
    <row r="11" spans="1:31" s="83" customFormat="1" ht="15.75">
      <c r="A11" s="101" t="s">
        <v>87</v>
      </c>
      <c r="B11" s="131" t="s">
        <v>88</v>
      </c>
      <c r="C11" s="102"/>
      <c r="D11" s="103">
        <v>2</v>
      </c>
      <c r="E11" s="102"/>
      <c r="F11" s="104"/>
      <c r="G11" s="123">
        <v>4</v>
      </c>
      <c r="H11" s="124">
        <f t="shared" ref="H11:H24" si="2">G11*30</f>
        <v>120</v>
      </c>
      <c r="I11" s="125">
        <f t="shared" ref="I11:I24" si="3">SUM(J11:L11)</f>
        <v>44</v>
      </c>
      <c r="J11" s="105">
        <v>30</v>
      </c>
      <c r="K11" s="105"/>
      <c r="L11" s="106">
        <v>14</v>
      </c>
      <c r="M11" s="126">
        <f t="shared" ref="M11:M24" si="4">H11-I11</f>
        <v>76</v>
      </c>
      <c r="N11" s="342"/>
      <c r="O11" s="103">
        <v>3</v>
      </c>
      <c r="P11" s="232"/>
      <c r="Q11" s="232"/>
      <c r="R11" s="102"/>
      <c r="S11" s="102"/>
      <c r="T11" s="232"/>
      <c r="U11" s="232"/>
      <c r="V11" s="178">
        <f>I11/H11</f>
        <v>0.36666666666666664</v>
      </c>
      <c r="W11" s="178" t="str">
        <f>IF(V11&gt;50%,V11,"")</f>
        <v/>
      </c>
      <c r="X11" s="343"/>
      <c r="Y11" s="344">
        <v>4</v>
      </c>
      <c r="Z11" s="344"/>
      <c r="AA11" s="344"/>
      <c r="AB11" s="344"/>
      <c r="AC11" s="344"/>
      <c r="AD11" s="345"/>
      <c r="AE11" s="346"/>
    </row>
    <row r="12" spans="1:31" s="83" customFormat="1" ht="15.75" customHeight="1">
      <c r="A12" s="100" t="s">
        <v>89</v>
      </c>
      <c r="B12" s="107" t="s">
        <v>90</v>
      </c>
      <c r="C12" s="108">
        <v>2</v>
      </c>
      <c r="D12" s="109">
        <v>1</v>
      </c>
      <c r="E12" s="108"/>
      <c r="F12" s="110"/>
      <c r="G12" s="127">
        <v>4</v>
      </c>
      <c r="H12" s="128">
        <f t="shared" si="2"/>
        <v>120</v>
      </c>
      <c r="I12" s="129">
        <f t="shared" si="3"/>
        <v>46</v>
      </c>
      <c r="J12" s="114">
        <v>16</v>
      </c>
      <c r="K12" s="114"/>
      <c r="L12" s="115">
        <v>30</v>
      </c>
      <c r="M12" s="130">
        <f t="shared" si="4"/>
        <v>74</v>
      </c>
      <c r="N12" s="206">
        <v>1</v>
      </c>
      <c r="O12" s="109">
        <v>2</v>
      </c>
      <c r="P12" s="232"/>
      <c r="Q12" s="232"/>
      <c r="R12" s="108"/>
      <c r="S12" s="108"/>
      <c r="T12" s="232"/>
      <c r="U12" s="232"/>
      <c r="V12" s="178">
        <f t="shared" ref="V12:V24" si="5">I12/H12</f>
        <v>0.38333333333333336</v>
      </c>
      <c r="W12" s="178" t="str">
        <f t="shared" ref="W12:W24" si="6">IF(V12&gt;50%,V12,"")</f>
        <v/>
      </c>
      <c r="X12" s="347">
        <v>2</v>
      </c>
      <c r="Y12" s="28">
        <v>2</v>
      </c>
      <c r="Z12" s="348"/>
      <c r="AA12" s="348"/>
      <c r="AB12" s="348"/>
      <c r="AC12" s="348"/>
      <c r="AD12" s="349"/>
      <c r="AE12" s="350"/>
    </row>
    <row r="13" spans="1:31" s="83" customFormat="1" ht="47.25">
      <c r="A13" s="100" t="s">
        <v>91</v>
      </c>
      <c r="B13" s="117" t="s">
        <v>208</v>
      </c>
      <c r="C13" s="108"/>
      <c r="D13" s="109">
        <v>1.2</v>
      </c>
      <c r="E13" s="108"/>
      <c r="F13" s="110"/>
      <c r="G13" s="127">
        <v>4</v>
      </c>
      <c r="H13" s="128">
        <f t="shared" si="2"/>
        <v>120</v>
      </c>
      <c r="I13" s="129">
        <f t="shared" si="3"/>
        <v>74</v>
      </c>
      <c r="J13" s="114">
        <v>14</v>
      </c>
      <c r="K13" s="114"/>
      <c r="L13" s="115">
        <v>60</v>
      </c>
      <c r="M13" s="130">
        <f t="shared" si="4"/>
        <v>46</v>
      </c>
      <c r="N13" s="206">
        <v>1</v>
      </c>
      <c r="O13" s="109">
        <v>3</v>
      </c>
      <c r="P13" s="232"/>
      <c r="Q13" s="232"/>
      <c r="R13" s="108"/>
      <c r="S13" s="108"/>
      <c r="T13" s="232"/>
      <c r="U13" s="232"/>
      <c r="V13" s="179">
        <f t="shared" si="5"/>
        <v>0.6166666666666667</v>
      </c>
      <c r="W13" s="178">
        <f t="shared" si="6"/>
        <v>0.6166666666666667</v>
      </c>
      <c r="X13" s="347">
        <v>2</v>
      </c>
      <c r="Y13" s="28">
        <v>2</v>
      </c>
      <c r="Z13" s="348"/>
      <c r="AA13" s="348"/>
      <c r="AB13" s="348"/>
      <c r="AC13" s="348"/>
      <c r="AD13" s="349"/>
      <c r="AE13" s="350"/>
    </row>
    <row r="14" spans="1:31" s="83" customFormat="1" ht="15.75">
      <c r="A14" s="118" t="s">
        <v>92</v>
      </c>
      <c r="B14" s="117" t="s">
        <v>93</v>
      </c>
      <c r="C14" s="108">
        <v>2</v>
      </c>
      <c r="D14" s="108">
        <v>1</v>
      </c>
      <c r="E14" s="108"/>
      <c r="F14" s="110"/>
      <c r="G14" s="127">
        <v>4</v>
      </c>
      <c r="H14" s="128">
        <f t="shared" si="2"/>
        <v>120</v>
      </c>
      <c r="I14" s="129">
        <f t="shared" si="3"/>
        <v>60</v>
      </c>
      <c r="J14" s="114">
        <v>16</v>
      </c>
      <c r="K14" s="114"/>
      <c r="L14" s="115">
        <v>44</v>
      </c>
      <c r="M14" s="130">
        <f t="shared" si="4"/>
        <v>60</v>
      </c>
      <c r="N14" s="206">
        <v>1</v>
      </c>
      <c r="O14" s="109">
        <v>3</v>
      </c>
      <c r="P14" s="232"/>
      <c r="Q14" s="232"/>
      <c r="R14" s="108"/>
      <c r="S14" s="108"/>
      <c r="T14" s="232"/>
      <c r="U14" s="232"/>
      <c r="V14" s="178">
        <f t="shared" si="5"/>
        <v>0.5</v>
      </c>
      <c r="W14" s="178" t="str">
        <f t="shared" si="6"/>
        <v/>
      </c>
      <c r="X14" s="347">
        <v>2</v>
      </c>
      <c r="Y14" s="28">
        <v>2</v>
      </c>
      <c r="Z14" s="348"/>
      <c r="AA14" s="348"/>
      <c r="AB14" s="348"/>
      <c r="AC14" s="348"/>
      <c r="AD14" s="349"/>
      <c r="AE14" s="350"/>
    </row>
    <row r="15" spans="1:31" s="83" customFormat="1" ht="31.5">
      <c r="A15" s="118" t="s">
        <v>94</v>
      </c>
      <c r="B15" s="15" t="s">
        <v>216</v>
      </c>
      <c r="C15" s="108"/>
      <c r="D15" s="108">
        <v>2</v>
      </c>
      <c r="E15" s="108"/>
      <c r="F15" s="110"/>
      <c r="G15" s="127">
        <v>4</v>
      </c>
      <c r="H15" s="128">
        <f t="shared" si="2"/>
        <v>120</v>
      </c>
      <c r="I15" s="129">
        <f t="shared" si="3"/>
        <v>46</v>
      </c>
      <c r="J15" s="114">
        <v>30</v>
      </c>
      <c r="K15" s="114"/>
      <c r="L15" s="115">
        <v>16</v>
      </c>
      <c r="M15" s="130">
        <f t="shared" si="4"/>
        <v>74</v>
      </c>
      <c r="N15" s="206"/>
      <c r="O15" s="109">
        <v>3</v>
      </c>
      <c r="P15" s="232"/>
      <c r="Q15" s="232"/>
      <c r="R15" s="108"/>
      <c r="S15" s="108"/>
      <c r="T15" s="232"/>
      <c r="U15" s="232"/>
      <c r="V15" s="178">
        <f t="shared" si="5"/>
        <v>0.38333333333333336</v>
      </c>
      <c r="W15" s="178" t="str">
        <f t="shared" si="6"/>
        <v/>
      </c>
      <c r="X15" s="347"/>
      <c r="Y15" s="28">
        <v>4</v>
      </c>
      <c r="Z15" s="348"/>
      <c r="AA15" s="348"/>
      <c r="AB15" s="348"/>
      <c r="AC15" s="348"/>
      <c r="AD15" s="349"/>
      <c r="AE15" s="350"/>
    </row>
    <row r="16" spans="1:31" s="83" customFormat="1" ht="15.75">
      <c r="A16" s="118" t="s">
        <v>95</v>
      </c>
      <c r="B16" s="107" t="s">
        <v>96</v>
      </c>
      <c r="C16" s="108"/>
      <c r="D16" s="108">
        <v>2</v>
      </c>
      <c r="E16" s="108"/>
      <c r="F16" s="110"/>
      <c r="G16" s="111">
        <v>4</v>
      </c>
      <c r="H16" s="112">
        <f t="shared" si="2"/>
        <v>120</v>
      </c>
      <c r="I16" s="113">
        <f t="shared" si="3"/>
        <v>44</v>
      </c>
      <c r="J16" s="114">
        <v>30</v>
      </c>
      <c r="K16" s="114"/>
      <c r="L16" s="115">
        <v>14</v>
      </c>
      <c r="M16" s="116">
        <f t="shared" si="4"/>
        <v>76</v>
      </c>
      <c r="N16" s="206"/>
      <c r="O16" s="109">
        <v>3</v>
      </c>
      <c r="P16" s="232"/>
      <c r="Q16" s="232"/>
      <c r="R16" s="108"/>
      <c r="S16" s="108"/>
      <c r="T16" s="232"/>
      <c r="U16" s="232"/>
      <c r="V16" s="178">
        <f t="shared" si="5"/>
        <v>0.36666666666666664</v>
      </c>
      <c r="W16" s="178" t="str">
        <f t="shared" si="6"/>
        <v/>
      </c>
      <c r="X16" s="351"/>
      <c r="Y16" s="348">
        <v>4</v>
      </c>
      <c r="Z16" s="348"/>
      <c r="AA16" s="348"/>
      <c r="AB16" s="348"/>
      <c r="AC16" s="348"/>
      <c r="AD16" s="349"/>
      <c r="AE16" s="350"/>
    </row>
    <row r="17" spans="1:31" s="83" customFormat="1" ht="31.5">
      <c r="A17" s="118" t="s">
        <v>97</v>
      </c>
      <c r="B17" s="107" t="s">
        <v>98</v>
      </c>
      <c r="C17" s="108"/>
      <c r="D17" s="108">
        <v>1</v>
      </c>
      <c r="E17" s="108"/>
      <c r="F17" s="110"/>
      <c r="G17" s="111">
        <v>4</v>
      </c>
      <c r="H17" s="112">
        <f t="shared" si="2"/>
        <v>120</v>
      </c>
      <c r="I17" s="113">
        <f t="shared" si="3"/>
        <v>44</v>
      </c>
      <c r="J17" s="114">
        <v>30</v>
      </c>
      <c r="K17" s="114"/>
      <c r="L17" s="115">
        <v>14</v>
      </c>
      <c r="M17" s="116">
        <f t="shared" si="4"/>
        <v>76</v>
      </c>
      <c r="N17" s="206">
        <v>3</v>
      </c>
      <c r="O17" s="109"/>
      <c r="P17" s="232"/>
      <c r="Q17" s="232"/>
      <c r="R17" s="108"/>
      <c r="S17" s="108"/>
      <c r="T17" s="232"/>
      <c r="U17" s="232"/>
      <c r="V17" s="178">
        <f t="shared" si="5"/>
        <v>0.36666666666666664</v>
      </c>
      <c r="W17" s="178" t="str">
        <f t="shared" si="6"/>
        <v/>
      </c>
      <c r="X17" s="351">
        <v>4</v>
      </c>
      <c r="Y17" s="348"/>
      <c r="Z17" s="348"/>
      <c r="AA17" s="348"/>
      <c r="AB17" s="348"/>
      <c r="AC17" s="348"/>
      <c r="AD17" s="349"/>
      <c r="AE17" s="350"/>
    </row>
    <row r="18" spans="1:31" s="83" customFormat="1" ht="15.75">
      <c r="A18" s="118" t="s">
        <v>99</v>
      </c>
      <c r="B18" s="107" t="s">
        <v>100</v>
      </c>
      <c r="C18" s="108">
        <v>3</v>
      </c>
      <c r="D18" s="109">
        <v>1.2</v>
      </c>
      <c r="E18" s="108"/>
      <c r="F18" s="110"/>
      <c r="G18" s="111">
        <v>5</v>
      </c>
      <c r="H18" s="112">
        <f t="shared" si="2"/>
        <v>150</v>
      </c>
      <c r="I18" s="113">
        <f t="shared" si="3"/>
        <v>74</v>
      </c>
      <c r="J18" s="114"/>
      <c r="K18" s="114"/>
      <c r="L18" s="115">
        <v>74</v>
      </c>
      <c r="M18" s="116">
        <f t="shared" si="4"/>
        <v>76</v>
      </c>
      <c r="N18" s="206">
        <v>1.5</v>
      </c>
      <c r="O18" s="109">
        <v>3</v>
      </c>
      <c r="P18" s="232">
        <v>0.5</v>
      </c>
      <c r="Q18" s="232"/>
      <c r="R18" s="108"/>
      <c r="S18" s="108"/>
      <c r="T18" s="232"/>
      <c r="U18" s="232"/>
      <c r="V18" s="178">
        <f t="shared" si="5"/>
        <v>0.49333333333333335</v>
      </c>
      <c r="W18" s="178" t="str">
        <f t="shared" si="6"/>
        <v/>
      </c>
      <c r="X18" s="351">
        <v>2</v>
      </c>
      <c r="Y18" s="348">
        <v>2</v>
      </c>
      <c r="Z18" s="348">
        <v>1</v>
      </c>
      <c r="AA18" s="348"/>
      <c r="AB18" s="348"/>
      <c r="AC18" s="348"/>
      <c r="AD18" s="349"/>
      <c r="AE18" s="350"/>
    </row>
    <row r="19" spans="1:31" s="83" customFormat="1" ht="15.75">
      <c r="A19" s="118" t="s">
        <v>101</v>
      </c>
      <c r="B19" s="107" t="s">
        <v>102</v>
      </c>
      <c r="C19" s="108">
        <v>6</v>
      </c>
      <c r="D19" s="109">
        <v>5</v>
      </c>
      <c r="E19" s="108"/>
      <c r="F19" s="110"/>
      <c r="G19" s="111">
        <v>3</v>
      </c>
      <c r="H19" s="112">
        <f t="shared" si="2"/>
        <v>90</v>
      </c>
      <c r="I19" s="113">
        <f t="shared" si="3"/>
        <v>30</v>
      </c>
      <c r="J19" s="114"/>
      <c r="K19" s="114"/>
      <c r="L19" s="115">
        <v>30</v>
      </c>
      <c r="M19" s="116">
        <f t="shared" si="4"/>
        <v>60</v>
      </c>
      <c r="N19" s="206"/>
      <c r="O19" s="119"/>
      <c r="P19" s="232"/>
      <c r="Q19" s="232"/>
      <c r="R19" s="108">
        <v>1</v>
      </c>
      <c r="S19" s="108">
        <v>1</v>
      </c>
      <c r="T19" s="232"/>
      <c r="U19" s="232"/>
      <c r="V19" s="178">
        <f t="shared" si="5"/>
        <v>0.33333333333333331</v>
      </c>
      <c r="W19" s="178" t="str">
        <f t="shared" si="6"/>
        <v/>
      </c>
      <c r="X19" s="351"/>
      <c r="Y19" s="348"/>
      <c r="Z19" s="348"/>
      <c r="AA19" s="348">
        <v>2</v>
      </c>
      <c r="AB19" s="348">
        <v>2</v>
      </c>
      <c r="AC19" s="348">
        <v>1</v>
      </c>
      <c r="AD19" s="349"/>
      <c r="AE19" s="350"/>
    </row>
    <row r="20" spans="1:31" s="83" customFormat="1" ht="15.75">
      <c r="A20" s="118" t="s">
        <v>103</v>
      </c>
      <c r="B20" s="107" t="s">
        <v>104</v>
      </c>
      <c r="C20" s="108">
        <v>8</v>
      </c>
      <c r="D20" s="109">
        <v>7</v>
      </c>
      <c r="E20" s="108"/>
      <c r="F20" s="110"/>
      <c r="G20" s="111">
        <v>4</v>
      </c>
      <c r="H20" s="112">
        <f t="shared" si="2"/>
        <v>120</v>
      </c>
      <c r="I20" s="113">
        <f t="shared" si="3"/>
        <v>48</v>
      </c>
      <c r="J20" s="114"/>
      <c r="K20" s="114"/>
      <c r="L20" s="207">
        <v>48</v>
      </c>
      <c r="M20" s="116">
        <f t="shared" si="4"/>
        <v>72</v>
      </c>
      <c r="N20" s="206"/>
      <c r="O20" s="119"/>
      <c r="P20" s="232"/>
      <c r="Q20" s="232"/>
      <c r="R20" s="108"/>
      <c r="S20" s="108"/>
      <c r="T20" s="232">
        <v>0.5</v>
      </c>
      <c r="U20" s="232">
        <v>4</v>
      </c>
      <c r="V20" s="178">
        <f t="shared" si="5"/>
        <v>0.4</v>
      </c>
      <c r="W20" s="178" t="str">
        <f t="shared" si="6"/>
        <v/>
      </c>
      <c r="X20" s="351"/>
      <c r="Y20" s="348"/>
      <c r="Z20" s="348"/>
      <c r="AA20" s="348"/>
      <c r="AB20" s="348"/>
      <c r="AC20" s="348"/>
      <c r="AD20" s="349">
        <v>3</v>
      </c>
      <c r="AE20" s="350">
        <v>2</v>
      </c>
    </row>
    <row r="21" spans="1:31" s="83" customFormat="1" ht="15.75">
      <c r="A21" s="118" t="s">
        <v>105</v>
      </c>
      <c r="B21" s="117" t="s">
        <v>106</v>
      </c>
      <c r="C21" s="108">
        <v>5</v>
      </c>
      <c r="D21" s="108"/>
      <c r="E21" s="108"/>
      <c r="F21" s="110"/>
      <c r="G21" s="111">
        <v>4</v>
      </c>
      <c r="H21" s="112">
        <f t="shared" si="2"/>
        <v>120</v>
      </c>
      <c r="I21" s="113">
        <f t="shared" si="3"/>
        <v>46</v>
      </c>
      <c r="J21" s="114">
        <v>30</v>
      </c>
      <c r="K21" s="114"/>
      <c r="L21" s="115">
        <v>16</v>
      </c>
      <c r="M21" s="116">
        <f t="shared" si="4"/>
        <v>74</v>
      </c>
      <c r="N21" s="206"/>
      <c r="O21" s="109"/>
      <c r="P21" s="232"/>
      <c r="Q21" s="232"/>
      <c r="R21" s="108">
        <v>3</v>
      </c>
      <c r="S21" s="108"/>
      <c r="T21" s="232"/>
      <c r="U21" s="232"/>
      <c r="V21" s="178">
        <f t="shared" si="5"/>
        <v>0.38333333333333336</v>
      </c>
      <c r="W21" s="178" t="str">
        <f t="shared" si="6"/>
        <v/>
      </c>
      <c r="X21" s="351"/>
      <c r="Y21" s="348"/>
      <c r="Z21" s="348"/>
      <c r="AA21" s="348"/>
      <c r="AB21" s="348">
        <v>4</v>
      </c>
      <c r="AC21" s="348"/>
      <c r="AD21" s="349"/>
      <c r="AE21" s="350"/>
    </row>
    <row r="22" spans="1:31" s="83" customFormat="1" ht="31.5">
      <c r="A22" s="118" t="s">
        <v>107</v>
      </c>
      <c r="B22" s="120" t="s">
        <v>108</v>
      </c>
      <c r="C22" s="108"/>
      <c r="D22" s="108">
        <v>5</v>
      </c>
      <c r="E22" s="108"/>
      <c r="F22" s="110"/>
      <c r="G22" s="111">
        <v>4</v>
      </c>
      <c r="H22" s="112">
        <f t="shared" si="2"/>
        <v>120</v>
      </c>
      <c r="I22" s="113">
        <f t="shared" si="3"/>
        <v>44</v>
      </c>
      <c r="J22" s="114">
        <v>30</v>
      </c>
      <c r="K22" s="114"/>
      <c r="L22" s="115">
        <v>14</v>
      </c>
      <c r="M22" s="116">
        <f t="shared" si="4"/>
        <v>76</v>
      </c>
      <c r="N22" s="206"/>
      <c r="O22" s="109"/>
      <c r="P22" s="232"/>
      <c r="Q22" s="232"/>
      <c r="R22" s="108">
        <v>3</v>
      </c>
      <c r="S22" s="108"/>
      <c r="T22" s="232"/>
      <c r="U22" s="232"/>
      <c r="V22" s="178">
        <f t="shared" si="5"/>
        <v>0.36666666666666664</v>
      </c>
      <c r="W22" s="178" t="str">
        <f t="shared" si="6"/>
        <v/>
      </c>
      <c r="X22" s="352"/>
      <c r="Y22" s="353"/>
      <c r="Z22" s="353"/>
      <c r="AA22" s="353"/>
      <c r="AB22" s="353">
        <v>4</v>
      </c>
      <c r="AC22" s="353"/>
      <c r="AD22" s="349"/>
      <c r="AE22" s="350"/>
    </row>
    <row r="23" spans="1:31" s="83" customFormat="1" ht="15.75" customHeight="1">
      <c r="A23" s="118" t="s">
        <v>109</v>
      </c>
      <c r="B23" s="117" t="s">
        <v>110</v>
      </c>
      <c r="C23" s="108"/>
      <c r="D23" s="108">
        <v>6</v>
      </c>
      <c r="E23" s="108"/>
      <c r="F23" s="110"/>
      <c r="G23" s="111">
        <v>4</v>
      </c>
      <c r="H23" s="112">
        <f t="shared" ref="H23" si="7">G23*30</f>
        <v>120</v>
      </c>
      <c r="I23" s="113">
        <f t="shared" ref="I23" si="8">SUM(J23:L23)</f>
        <v>44</v>
      </c>
      <c r="J23" s="114">
        <v>30</v>
      </c>
      <c r="K23" s="114"/>
      <c r="L23" s="115">
        <v>14</v>
      </c>
      <c r="M23" s="116">
        <f t="shared" ref="M23" si="9">H23-I23</f>
        <v>76</v>
      </c>
      <c r="N23" s="206"/>
      <c r="O23" s="109"/>
      <c r="P23" s="232"/>
      <c r="Q23" s="232"/>
      <c r="R23" s="108"/>
      <c r="S23" s="108">
        <v>3</v>
      </c>
      <c r="T23" s="232"/>
      <c r="U23" s="232"/>
      <c r="V23" s="178">
        <f t="shared" ref="V23" si="10">I23/H23</f>
        <v>0.36666666666666664</v>
      </c>
      <c r="W23" s="178" t="str">
        <f t="shared" ref="W23" si="11">IF(V23&gt;50%,V23,"")</f>
        <v/>
      </c>
      <c r="X23" s="352"/>
      <c r="Y23" s="353"/>
      <c r="Z23" s="353"/>
      <c r="AA23" s="353"/>
      <c r="AB23" s="353"/>
      <c r="AC23" s="353">
        <v>4</v>
      </c>
      <c r="AD23" s="349"/>
      <c r="AE23" s="350"/>
    </row>
    <row r="24" spans="1:31" s="83" customFormat="1" ht="32.25" customHeight="1" thickBot="1">
      <c r="A24" s="328" t="s">
        <v>214</v>
      </c>
      <c r="B24" s="341" t="s">
        <v>213</v>
      </c>
      <c r="C24" s="109"/>
      <c r="D24" s="109">
        <v>4</v>
      </c>
      <c r="E24" s="109"/>
      <c r="F24" s="329"/>
      <c r="G24" s="208">
        <v>3</v>
      </c>
      <c r="H24" s="54">
        <f t="shared" si="2"/>
        <v>90</v>
      </c>
      <c r="I24" s="113">
        <f t="shared" si="3"/>
        <v>30</v>
      </c>
      <c r="J24" s="119">
        <v>16</v>
      </c>
      <c r="K24" s="119"/>
      <c r="L24" s="207">
        <v>14</v>
      </c>
      <c r="M24" s="116">
        <f t="shared" si="4"/>
        <v>60</v>
      </c>
      <c r="N24" s="206"/>
      <c r="O24" s="109"/>
      <c r="P24" s="232">
        <v>2</v>
      </c>
      <c r="Q24" s="232"/>
      <c r="R24" s="108"/>
      <c r="S24" s="108"/>
      <c r="T24" s="232"/>
      <c r="U24" s="232"/>
      <c r="V24" s="178">
        <f t="shared" si="5"/>
        <v>0.33333333333333331</v>
      </c>
      <c r="W24" s="178" t="str">
        <f t="shared" si="6"/>
        <v/>
      </c>
      <c r="X24" s="352"/>
      <c r="Y24" s="353"/>
      <c r="Z24" s="353">
        <v>3</v>
      </c>
      <c r="AA24" s="354"/>
      <c r="AB24" s="353"/>
      <c r="AC24" s="353"/>
      <c r="AD24" s="349"/>
      <c r="AE24" s="350"/>
    </row>
    <row r="25" spans="1:31" s="177" customFormat="1" ht="16.5" thickBot="1">
      <c r="A25" s="532" t="s">
        <v>111</v>
      </c>
      <c r="B25" s="533"/>
      <c r="C25" s="90">
        <v>6</v>
      </c>
      <c r="D25" s="90">
        <v>16</v>
      </c>
      <c r="E25" s="90"/>
      <c r="F25" s="180"/>
      <c r="G25" s="181">
        <f t="shared" ref="G25:R25" si="12">SUM(G11:G24)</f>
        <v>55</v>
      </c>
      <c r="H25" s="182">
        <f t="shared" si="12"/>
        <v>1650</v>
      </c>
      <c r="I25" s="182">
        <f t="shared" si="12"/>
        <v>674</v>
      </c>
      <c r="J25" s="182">
        <f t="shared" si="12"/>
        <v>272</v>
      </c>
      <c r="K25" s="182">
        <f t="shared" si="12"/>
        <v>0</v>
      </c>
      <c r="L25" s="183">
        <f t="shared" si="12"/>
        <v>402</v>
      </c>
      <c r="M25" s="181">
        <f t="shared" si="12"/>
        <v>976</v>
      </c>
      <c r="N25" s="182">
        <f>SUM(N11:N24)</f>
        <v>7.5</v>
      </c>
      <c r="O25" s="182">
        <f>SUM(O11:O24)</f>
        <v>20</v>
      </c>
      <c r="P25" s="182">
        <f t="shared" si="12"/>
        <v>2.5</v>
      </c>
      <c r="Q25" s="182">
        <f t="shared" si="12"/>
        <v>0</v>
      </c>
      <c r="R25" s="182">
        <f t="shared" si="12"/>
        <v>7</v>
      </c>
      <c r="S25" s="184">
        <f>SUM(S12:S24)</f>
        <v>4</v>
      </c>
      <c r="T25" s="184">
        <f>SUM(T12:T24)</f>
        <v>0.5</v>
      </c>
      <c r="U25" s="185">
        <f>SUM(U12:U24)</f>
        <v>4</v>
      </c>
      <c r="V25" s="83"/>
      <c r="W25" s="83"/>
      <c r="X25" s="351"/>
      <c r="Y25" s="348"/>
      <c r="Z25" s="348"/>
      <c r="AA25" s="348"/>
      <c r="AB25" s="348"/>
      <c r="AC25" s="348"/>
      <c r="AD25" s="349"/>
      <c r="AE25" s="350"/>
    </row>
    <row r="26" spans="1:31" s="177" customFormat="1" ht="16.5" thickBot="1">
      <c r="A26" s="534" t="s">
        <v>112</v>
      </c>
      <c r="B26" s="535"/>
      <c r="C26" s="535"/>
      <c r="D26" s="535"/>
      <c r="E26" s="535"/>
      <c r="F26" s="535"/>
      <c r="G26" s="535"/>
      <c r="H26" s="535"/>
      <c r="I26" s="535"/>
      <c r="J26" s="535"/>
      <c r="K26" s="535"/>
      <c r="L26" s="535"/>
      <c r="M26" s="535"/>
      <c r="N26" s="535"/>
      <c r="O26" s="535"/>
      <c r="P26" s="535"/>
      <c r="Q26" s="535"/>
      <c r="R26" s="535"/>
      <c r="S26" s="535"/>
      <c r="T26" s="535"/>
      <c r="U26" s="536"/>
      <c r="V26" s="83"/>
      <c r="W26" s="83"/>
      <c r="X26" s="351"/>
      <c r="Y26" s="348"/>
      <c r="Z26" s="348"/>
      <c r="AA26" s="348"/>
      <c r="AB26" s="348"/>
      <c r="AC26" s="348"/>
      <c r="AD26" s="349"/>
      <c r="AE26" s="350"/>
    </row>
    <row r="27" spans="1:31" s="177" customFormat="1" ht="16.5" thickBot="1">
      <c r="A27" s="565"/>
      <c r="B27" s="566" t="s">
        <v>113</v>
      </c>
      <c r="C27" s="567"/>
      <c r="D27" s="567">
        <v>5</v>
      </c>
      <c r="E27" s="567"/>
      <c r="F27" s="568"/>
      <c r="G27" s="36">
        <f t="shared" ref="G27:U27" si="13">SUM(G29:G32)</f>
        <v>20</v>
      </c>
      <c r="H27" s="186">
        <f t="shared" si="13"/>
        <v>600</v>
      </c>
      <c r="I27" s="82">
        <f t="shared" si="13"/>
        <v>208</v>
      </c>
      <c r="J27" s="82">
        <f t="shared" si="13"/>
        <v>120</v>
      </c>
      <c r="K27" s="35">
        <f t="shared" si="13"/>
        <v>0</v>
      </c>
      <c r="L27" s="187">
        <f t="shared" si="13"/>
        <v>88</v>
      </c>
      <c r="M27" s="36">
        <f t="shared" si="13"/>
        <v>392</v>
      </c>
      <c r="N27" s="186">
        <f t="shared" si="13"/>
        <v>0</v>
      </c>
      <c r="O27" s="82">
        <f t="shared" si="13"/>
        <v>0</v>
      </c>
      <c r="P27" s="35">
        <f t="shared" si="13"/>
        <v>7</v>
      </c>
      <c r="Q27" s="35">
        <f t="shared" si="13"/>
        <v>0</v>
      </c>
      <c r="R27" s="35">
        <f t="shared" si="13"/>
        <v>7</v>
      </c>
      <c r="S27" s="35">
        <f t="shared" si="13"/>
        <v>0</v>
      </c>
      <c r="T27" s="35">
        <f t="shared" si="13"/>
        <v>0</v>
      </c>
      <c r="U27" s="187">
        <f t="shared" si="13"/>
        <v>0</v>
      </c>
      <c r="V27" s="83"/>
      <c r="W27" s="83"/>
      <c r="X27" s="351"/>
      <c r="Y27" s="348"/>
      <c r="Z27" s="348"/>
      <c r="AA27" s="348"/>
      <c r="AB27" s="348"/>
      <c r="AC27" s="348"/>
      <c r="AD27" s="349"/>
      <c r="AE27" s="350"/>
    </row>
    <row r="28" spans="1:31" s="404" customFormat="1" ht="29.25" thickBot="1">
      <c r="A28" s="572" t="s">
        <v>60</v>
      </c>
      <c r="B28" s="573" t="s">
        <v>245</v>
      </c>
      <c r="C28" s="392"/>
      <c r="D28" s="392" t="s">
        <v>246</v>
      </c>
      <c r="E28" s="393"/>
      <c r="F28" s="574"/>
      <c r="G28" s="564">
        <v>3</v>
      </c>
      <c r="H28" s="394">
        <f>G28*30</f>
        <v>90</v>
      </c>
      <c r="I28" s="395">
        <f>SUM(J28:L28)</f>
        <v>60</v>
      </c>
      <c r="J28" s="392">
        <v>36</v>
      </c>
      <c r="K28" s="392"/>
      <c r="L28" s="396">
        <v>24</v>
      </c>
      <c r="M28" s="397">
        <f>H28-I28</f>
        <v>30</v>
      </c>
      <c r="N28" s="391"/>
      <c r="O28" s="393"/>
      <c r="P28" s="392"/>
      <c r="Q28" s="392">
        <v>4</v>
      </c>
      <c r="R28" s="392"/>
      <c r="S28" s="392"/>
      <c r="T28" s="392"/>
      <c r="U28" s="396"/>
      <c r="V28" s="398">
        <f>I28/H28</f>
        <v>0.66666666666666663</v>
      </c>
      <c r="W28" s="398">
        <f>IF(V28&gt;50%,V28,"")</f>
        <v>0.66666666666666663</v>
      </c>
      <c r="X28" s="399"/>
      <c r="Y28" s="400"/>
      <c r="Z28" s="400"/>
      <c r="AA28" s="401">
        <v>3</v>
      </c>
      <c r="AB28" s="400"/>
      <c r="AC28" s="400"/>
      <c r="AD28" s="402"/>
      <c r="AE28" s="403"/>
    </row>
    <row r="29" spans="1:31" s="177" customFormat="1" ht="15.75" customHeight="1">
      <c r="A29" s="118" t="s">
        <v>61</v>
      </c>
      <c r="B29" s="537" t="s">
        <v>187</v>
      </c>
      <c r="C29" s="569"/>
      <c r="D29" s="570">
        <v>3</v>
      </c>
      <c r="E29" s="569"/>
      <c r="F29" s="571"/>
      <c r="G29" s="190">
        <v>5</v>
      </c>
      <c r="H29" s="112">
        <f>G29*30</f>
        <v>150</v>
      </c>
      <c r="I29" s="113">
        <f t="shared" ref="I29:I32" si="14">SUM(J29:L29)</f>
        <v>52</v>
      </c>
      <c r="J29" s="188">
        <v>30</v>
      </c>
      <c r="K29" s="188"/>
      <c r="L29" s="191">
        <v>22</v>
      </c>
      <c r="M29" s="116">
        <f>H29-I29</f>
        <v>98</v>
      </c>
      <c r="N29" s="88"/>
      <c r="O29" s="89"/>
      <c r="P29" s="232">
        <v>3.5</v>
      </c>
      <c r="Q29" s="232"/>
      <c r="R29" s="89"/>
      <c r="S29" s="89"/>
      <c r="T29" s="232"/>
      <c r="U29" s="233"/>
      <c r="V29" s="279">
        <f>I29/H29</f>
        <v>0.34666666666666668</v>
      </c>
      <c r="W29" s="178" t="str">
        <f>IF(V29&gt;50%,V29,"")</f>
        <v/>
      </c>
      <c r="X29" s="351"/>
      <c r="Y29" s="348"/>
      <c r="Z29" s="348">
        <v>5</v>
      </c>
      <c r="AA29" s="348"/>
      <c r="AB29" s="348"/>
      <c r="AC29" s="348"/>
      <c r="AD29" s="349"/>
      <c r="AE29" s="350"/>
    </row>
    <row r="30" spans="1:31" s="177" customFormat="1" ht="15.75">
      <c r="A30" s="100" t="s">
        <v>189</v>
      </c>
      <c r="B30" s="537"/>
      <c r="C30" s="89"/>
      <c r="D30" s="89">
        <v>3</v>
      </c>
      <c r="E30" s="89"/>
      <c r="F30" s="189"/>
      <c r="G30" s="121">
        <v>5</v>
      </c>
      <c r="H30" s="112">
        <f>G30*30</f>
        <v>150</v>
      </c>
      <c r="I30" s="113">
        <f t="shared" si="14"/>
        <v>52</v>
      </c>
      <c r="J30" s="89">
        <v>30</v>
      </c>
      <c r="K30" s="89"/>
      <c r="L30" s="189">
        <v>22</v>
      </c>
      <c r="M30" s="116">
        <f>H30-I30</f>
        <v>98</v>
      </c>
      <c r="N30" s="88"/>
      <c r="O30" s="89"/>
      <c r="P30" s="232">
        <v>3.5</v>
      </c>
      <c r="Q30" s="232"/>
      <c r="R30" s="89"/>
      <c r="S30" s="89"/>
      <c r="T30" s="232"/>
      <c r="U30" s="233"/>
      <c r="V30" s="178">
        <f t="shared" ref="V30:V32" si="15">I30/H30</f>
        <v>0.34666666666666668</v>
      </c>
      <c r="W30" s="178" t="str">
        <f>IF(V30&gt;50%,V30,"")</f>
        <v/>
      </c>
      <c r="X30" s="351"/>
      <c r="Y30" s="348"/>
      <c r="Z30" s="348">
        <v>5</v>
      </c>
      <c r="AA30" s="348"/>
      <c r="AB30" s="348"/>
      <c r="AC30" s="348"/>
      <c r="AD30" s="349"/>
      <c r="AE30" s="350"/>
    </row>
    <row r="31" spans="1:31" s="177" customFormat="1" ht="15.75">
      <c r="A31" s="100" t="s">
        <v>62</v>
      </c>
      <c r="B31" s="537"/>
      <c r="C31" s="89"/>
      <c r="D31" s="89">
        <v>5</v>
      </c>
      <c r="E31" s="89"/>
      <c r="F31" s="189"/>
      <c r="G31" s="121">
        <v>5</v>
      </c>
      <c r="H31" s="112">
        <f>G31*30</f>
        <v>150</v>
      </c>
      <c r="I31" s="113">
        <f t="shared" si="14"/>
        <v>52</v>
      </c>
      <c r="J31" s="89">
        <v>30</v>
      </c>
      <c r="K31" s="89"/>
      <c r="L31" s="189">
        <v>22</v>
      </c>
      <c r="M31" s="116">
        <f>H31-I31</f>
        <v>98</v>
      </c>
      <c r="N31" s="88"/>
      <c r="O31" s="89"/>
      <c r="P31" s="232"/>
      <c r="Q31" s="232"/>
      <c r="R31" s="89">
        <v>3.5</v>
      </c>
      <c r="S31" s="89"/>
      <c r="T31" s="232"/>
      <c r="U31" s="233"/>
      <c r="V31" s="178">
        <f t="shared" si="15"/>
        <v>0.34666666666666668</v>
      </c>
      <c r="W31" s="83"/>
      <c r="X31" s="351"/>
      <c r="Y31" s="348"/>
      <c r="Z31" s="348"/>
      <c r="AA31" s="348"/>
      <c r="AB31" s="348">
        <v>5</v>
      </c>
      <c r="AC31" s="348"/>
      <c r="AD31" s="349"/>
      <c r="AE31" s="350"/>
    </row>
    <row r="32" spans="1:31" s="177" customFormat="1" ht="16.5" thickBot="1">
      <c r="A32" s="100" t="s">
        <v>247</v>
      </c>
      <c r="B32" s="538"/>
      <c r="C32" s="89"/>
      <c r="D32" s="192">
        <v>5</v>
      </c>
      <c r="E32" s="89"/>
      <c r="F32" s="189"/>
      <c r="G32" s="193">
        <v>5</v>
      </c>
      <c r="H32" s="112">
        <f>G32*30</f>
        <v>150</v>
      </c>
      <c r="I32" s="113">
        <f t="shared" si="14"/>
        <v>52</v>
      </c>
      <c r="J32" s="89">
        <v>30</v>
      </c>
      <c r="K32" s="89"/>
      <c r="L32" s="189">
        <v>22</v>
      </c>
      <c r="M32" s="116">
        <f>H32-I32</f>
        <v>98</v>
      </c>
      <c r="N32" s="88"/>
      <c r="O32" s="89"/>
      <c r="P32" s="232"/>
      <c r="Q32" s="232"/>
      <c r="R32" s="89">
        <v>3.5</v>
      </c>
      <c r="S32" s="89"/>
      <c r="T32" s="232"/>
      <c r="U32" s="233"/>
      <c r="V32" s="178">
        <f t="shared" si="15"/>
        <v>0.34666666666666668</v>
      </c>
      <c r="W32" s="83"/>
      <c r="X32" s="351"/>
      <c r="Y32" s="348"/>
      <c r="Z32" s="348"/>
      <c r="AA32" s="348"/>
      <c r="AB32" s="348">
        <v>5</v>
      </c>
      <c r="AC32" s="348"/>
      <c r="AD32" s="349"/>
      <c r="AE32" s="350"/>
    </row>
    <row r="33" spans="1:31" s="177" customFormat="1" ht="16.5" thickBot="1">
      <c r="A33" s="510" t="s">
        <v>114</v>
      </c>
      <c r="B33" s="511"/>
      <c r="C33" s="194">
        <f>C27+C25</f>
        <v>6</v>
      </c>
      <c r="D33" s="194">
        <f>D27+D25</f>
        <v>21</v>
      </c>
      <c r="E33" s="194"/>
      <c r="F33" s="195"/>
      <c r="G33" s="172">
        <f t="shared" ref="G33:U33" si="16">SUM(G25,G27)</f>
        <v>75</v>
      </c>
      <c r="H33" s="196">
        <f t="shared" si="16"/>
        <v>2250</v>
      </c>
      <c r="I33" s="174">
        <f t="shared" si="16"/>
        <v>882</v>
      </c>
      <c r="J33" s="174">
        <f t="shared" si="16"/>
        <v>392</v>
      </c>
      <c r="K33" s="174">
        <f t="shared" si="16"/>
        <v>0</v>
      </c>
      <c r="L33" s="175">
        <f t="shared" si="16"/>
        <v>490</v>
      </c>
      <c r="M33" s="172">
        <f t="shared" si="16"/>
        <v>1368</v>
      </c>
      <c r="N33" s="196">
        <f t="shared" si="16"/>
        <v>7.5</v>
      </c>
      <c r="O33" s="174">
        <f t="shared" si="16"/>
        <v>20</v>
      </c>
      <c r="P33" s="174">
        <f t="shared" si="16"/>
        <v>9.5</v>
      </c>
      <c r="Q33" s="174">
        <f t="shared" si="16"/>
        <v>0</v>
      </c>
      <c r="R33" s="174">
        <f t="shared" si="16"/>
        <v>14</v>
      </c>
      <c r="S33" s="174">
        <f t="shared" si="16"/>
        <v>4</v>
      </c>
      <c r="T33" s="174">
        <f t="shared" si="16"/>
        <v>0.5</v>
      </c>
      <c r="U33" s="197">
        <f t="shared" si="16"/>
        <v>4</v>
      </c>
      <c r="V33" s="178"/>
      <c r="W33" s="178"/>
      <c r="X33" s="284"/>
      <c r="Y33" s="281"/>
      <c r="Z33" s="281"/>
      <c r="AA33" s="281"/>
      <c r="AB33" s="281"/>
      <c r="AC33" s="281"/>
      <c r="AD33" s="282"/>
      <c r="AE33" s="283"/>
    </row>
    <row r="34" spans="1:31" s="49" customFormat="1" ht="16.5" thickBot="1">
      <c r="A34" s="539" t="s">
        <v>159</v>
      </c>
      <c r="B34" s="540"/>
      <c r="C34" s="540"/>
      <c r="D34" s="540"/>
      <c r="E34" s="540"/>
      <c r="F34" s="540"/>
      <c r="G34" s="540"/>
      <c r="H34" s="540"/>
      <c r="I34" s="540"/>
      <c r="J34" s="540"/>
      <c r="K34" s="540"/>
      <c r="L34" s="540"/>
      <c r="M34" s="540"/>
      <c r="N34" s="540"/>
      <c r="O34" s="540"/>
      <c r="P34" s="540"/>
      <c r="Q34" s="540"/>
      <c r="R34" s="540"/>
      <c r="S34" s="540"/>
      <c r="T34" s="540"/>
      <c r="U34" s="541"/>
      <c r="V34" s="178"/>
      <c r="W34" s="178"/>
      <c r="X34" s="284"/>
      <c r="Y34" s="281"/>
      <c r="Z34" s="281"/>
      <c r="AA34" s="281"/>
      <c r="AB34" s="281"/>
      <c r="AC34" s="281"/>
      <c r="AD34" s="282"/>
      <c r="AE34" s="283"/>
    </row>
    <row r="35" spans="1:31" s="49" customFormat="1" ht="16.5" thickBot="1">
      <c r="A35" s="542" t="s">
        <v>115</v>
      </c>
      <c r="B35" s="543"/>
      <c r="C35" s="543"/>
      <c r="D35" s="543"/>
      <c r="E35" s="543"/>
      <c r="F35" s="543"/>
      <c r="G35" s="543"/>
      <c r="H35" s="543"/>
      <c r="I35" s="543"/>
      <c r="J35" s="543"/>
      <c r="K35" s="543"/>
      <c r="L35" s="543"/>
      <c r="M35" s="543"/>
      <c r="N35" s="543"/>
      <c r="O35" s="543"/>
      <c r="P35" s="543"/>
      <c r="Q35" s="543"/>
      <c r="R35" s="543"/>
      <c r="S35" s="543"/>
      <c r="T35" s="543"/>
      <c r="U35" s="544"/>
      <c r="V35" s="178"/>
      <c r="W35" s="178"/>
      <c r="X35" s="284"/>
      <c r="Y35" s="281"/>
      <c r="Z35" s="281"/>
      <c r="AA35" s="281"/>
      <c r="AB35" s="281"/>
      <c r="AC35" s="281"/>
      <c r="AD35" s="282"/>
      <c r="AE35" s="283"/>
    </row>
    <row r="36" spans="1:31" s="49" customFormat="1" ht="15.75">
      <c r="A36" s="328" t="s">
        <v>116</v>
      </c>
      <c r="B36" s="330" t="s">
        <v>161</v>
      </c>
      <c r="C36" s="331">
        <v>1</v>
      </c>
      <c r="D36" s="331"/>
      <c r="E36" s="331"/>
      <c r="F36" s="332"/>
      <c r="G36" s="333">
        <v>4</v>
      </c>
      <c r="H36" s="221">
        <f t="shared" ref="H36:H45" si="17">G36*30</f>
        <v>120</v>
      </c>
      <c r="I36" s="334">
        <f t="shared" ref="I36:I45" si="18">SUM(J36:L36)</f>
        <v>44</v>
      </c>
      <c r="J36" s="314">
        <v>30</v>
      </c>
      <c r="K36" s="314"/>
      <c r="L36" s="315">
        <v>14</v>
      </c>
      <c r="M36" s="220">
        <f t="shared" ref="M36:M45" si="19">H36-I36</f>
        <v>76</v>
      </c>
      <c r="N36" s="324">
        <v>3</v>
      </c>
      <c r="O36" s="325"/>
      <c r="P36" s="316"/>
      <c r="Q36" s="316"/>
      <c r="R36" s="326"/>
      <c r="S36" s="327"/>
      <c r="T36" s="316"/>
      <c r="U36" s="317"/>
      <c r="V36" s="279">
        <f t="shared" ref="V36:V45" si="20">I36/H36</f>
        <v>0.36666666666666664</v>
      </c>
      <c r="W36" s="178" t="str">
        <f t="shared" ref="W36:W45" si="21">IF(V36&gt;50%,V36,"")</f>
        <v/>
      </c>
      <c r="X36" s="351">
        <v>4</v>
      </c>
      <c r="Y36" s="348"/>
      <c r="Z36" s="348"/>
      <c r="AA36" s="348"/>
      <c r="AB36" s="348"/>
      <c r="AC36" s="348"/>
      <c r="AD36" s="349"/>
      <c r="AE36" s="350"/>
    </row>
    <row r="37" spans="1:31" s="49" customFormat="1" ht="15.75">
      <c r="A37" s="335" t="s">
        <v>117</v>
      </c>
      <c r="B37" s="50" t="s">
        <v>162</v>
      </c>
      <c r="C37" s="109">
        <v>1</v>
      </c>
      <c r="D37" s="109"/>
      <c r="E37" s="109"/>
      <c r="F37" s="329"/>
      <c r="G37" s="208">
        <v>4</v>
      </c>
      <c r="H37" s="54">
        <f t="shared" si="17"/>
        <v>120</v>
      </c>
      <c r="I37" s="113">
        <f t="shared" si="18"/>
        <v>44</v>
      </c>
      <c r="J37" s="119">
        <v>24</v>
      </c>
      <c r="K37" s="119"/>
      <c r="L37" s="207">
        <v>20</v>
      </c>
      <c r="M37" s="209">
        <f t="shared" si="19"/>
        <v>76</v>
      </c>
      <c r="N37" s="210">
        <v>4</v>
      </c>
      <c r="O37" s="119"/>
      <c r="P37" s="234"/>
      <c r="Q37" s="234"/>
      <c r="R37" s="10"/>
      <c r="S37" s="86"/>
      <c r="T37" s="234"/>
      <c r="U37" s="239"/>
      <c r="V37" s="178">
        <f t="shared" si="20"/>
        <v>0.36666666666666664</v>
      </c>
      <c r="W37" s="178" t="str">
        <f t="shared" si="21"/>
        <v/>
      </c>
      <c r="X37" s="351">
        <v>4</v>
      </c>
      <c r="Y37" s="348"/>
      <c r="Z37" s="348"/>
      <c r="AA37" s="348"/>
      <c r="AB37" s="348"/>
      <c r="AC37" s="348"/>
      <c r="AD37" s="349"/>
      <c r="AE37" s="350"/>
    </row>
    <row r="38" spans="1:31" s="49" customFormat="1" ht="15.75">
      <c r="A38" s="335" t="s">
        <v>119</v>
      </c>
      <c r="B38" s="50" t="s">
        <v>163</v>
      </c>
      <c r="C38" s="109">
        <v>1</v>
      </c>
      <c r="D38" s="109"/>
      <c r="E38" s="109"/>
      <c r="F38" s="329"/>
      <c r="G38" s="208">
        <v>4</v>
      </c>
      <c r="H38" s="54">
        <f t="shared" si="17"/>
        <v>120</v>
      </c>
      <c r="I38" s="113">
        <f t="shared" si="18"/>
        <v>52</v>
      </c>
      <c r="J38" s="119">
        <v>30</v>
      </c>
      <c r="K38" s="119"/>
      <c r="L38" s="207">
        <v>22</v>
      </c>
      <c r="M38" s="209">
        <f t="shared" si="19"/>
        <v>68</v>
      </c>
      <c r="N38" s="311">
        <v>4</v>
      </c>
      <c r="O38" s="119"/>
      <c r="P38" s="234"/>
      <c r="Q38" s="234"/>
      <c r="R38" s="86"/>
      <c r="S38" s="86"/>
      <c r="T38" s="234"/>
      <c r="U38" s="239"/>
      <c r="V38" s="279">
        <f t="shared" si="20"/>
        <v>0.43333333333333335</v>
      </c>
      <c r="W38" s="178" t="str">
        <f t="shared" si="21"/>
        <v/>
      </c>
      <c r="X38" s="351">
        <v>4</v>
      </c>
      <c r="Y38" s="348"/>
      <c r="Z38" s="348"/>
      <c r="AA38" s="348"/>
      <c r="AB38" s="348"/>
      <c r="AC38" s="348"/>
      <c r="AD38" s="349"/>
      <c r="AE38" s="350"/>
    </row>
    <row r="39" spans="1:31" s="45" customFormat="1" ht="15.75">
      <c r="A39" s="335" t="s">
        <v>121</v>
      </c>
      <c r="B39" s="50" t="s">
        <v>120</v>
      </c>
      <c r="C39" s="336">
        <v>1</v>
      </c>
      <c r="D39" s="109"/>
      <c r="E39" s="52"/>
      <c r="F39" s="53"/>
      <c r="G39" s="211">
        <v>4</v>
      </c>
      <c r="H39" s="54">
        <f t="shared" si="17"/>
        <v>120</v>
      </c>
      <c r="I39" s="113">
        <f t="shared" si="18"/>
        <v>44</v>
      </c>
      <c r="J39" s="122">
        <v>30</v>
      </c>
      <c r="K39" s="122"/>
      <c r="L39" s="16">
        <v>14</v>
      </c>
      <c r="M39" s="209">
        <f t="shared" si="19"/>
        <v>76</v>
      </c>
      <c r="N39" s="54">
        <v>3.5</v>
      </c>
      <c r="O39" s="122"/>
      <c r="P39" s="234"/>
      <c r="Q39" s="234"/>
      <c r="R39" s="9"/>
      <c r="S39" s="9"/>
      <c r="T39" s="234"/>
      <c r="U39" s="239"/>
      <c r="V39" s="178">
        <f t="shared" si="20"/>
        <v>0.36666666666666664</v>
      </c>
      <c r="W39" s="178" t="str">
        <f t="shared" si="21"/>
        <v/>
      </c>
      <c r="X39" s="351">
        <v>4</v>
      </c>
      <c r="Y39" s="348"/>
      <c r="Z39" s="348"/>
      <c r="AA39" s="348"/>
      <c r="AB39" s="348"/>
      <c r="AC39" s="348"/>
      <c r="AD39" s="349"/>
      <c r="AE39" s="350"/>
    </row>
    <row r="40" spans="1:31" s="45" customFormat="1" ht="31.5">
      <c r="A40" s="335" t="s">
        <v>122</v>
      </c>
      <c r="B40" s="143" t="s">
        <v>175</v>
      </c>
      <c r="C40" s="336">
        <v>3</v>
      </c>
      <c r="D40" s="337">
        <v>2</v>
      </c>
      <c r="E40" s="52"/>
      <c r="F40" s="53"/>
      <c r="G40" s="211">
        <v>6</v>
      </c>
      <c r="H40" s="54">
        <f t="shared" si="17"/>
        <v>180</v>
      </c>
      <c r="I40" s="113">
        <f t="shared" si="18"/>
        <v>90</v>
      </c>
      <c r="J40" s="122">
        <v>44</v>
      </c>
      <c r="K40" s="122"/>
      <c r="L40" s="16">
        <v>46</v>
      </c>
      <c r="M40" s="209">
        <f t="shared" si="19"/>
        <v>90</v>
      </c>
      <c r="N40" s="54">
        <v>2</v>
      </c>
      <c r="O40" s="122">
        <v>4</v>
      </c>
      <c r="P40" s="310"/>
      <c r="Q40" s="234"/>
      <c r="R40" s="9"/>
      <c r="S40" s="9"/>
      <c r="T40" s="234"/>
      <c r="U40" s="239"/>
      <c r="V40" s="178">
        <f t="shared" si="20"/>
        <v>0.5</v>
      </c>
      <c r="W40" s="178" t="str">
        <f t="shared" si="21"/>
        <v/>
      </c>
      <c r="X40" s="351">
        <v>2</v>
      </c>
      <c r="Y40" s="353">
        <v>4</v>
      </c>
      <c r="Z40" s="355"/>
      <c r="AA40" s="348"/>
      <c r="AB40" s="348"/>
      <c r="AC40" s="348"/>
      <c r="AD40" s="349"/>
      <c r="AE40" s="350"/>
    </row>
    <row r="41" spans="1:31" s="45" customFormat="1" ht="15.75">
      <c r="A41" s="335" t="s">
        <v>124</v>
      </c>
      <c r="B41" s="50" t="s">
        <v>123</v>
      </c>
      <c r="C41" s="336">
        <v>3</v>
      </c>
      <c r="D41" s="109"/>
      <c r="E41" s="52"/>
      <c r="F41" s="53"/>
      <c r="G41" s="211">
        <v>4</v>
      </c>
      <c r="H41" s="54">
        <f t="shared" si="17"/>
        <v>120</v>
      </c>
      <c r="I41" s="113">
        <f t="shared" si="18"/>
        <v>44</v>
      </c>
      <c r="J41" s="122">
        <v>24</v>
      </c>
      <c r="K41" s="122"/>
      <c r="L41" s="16">
        <v>20</v>
      </c>
      <c r="M41" s="209">
        <f t="shared" si="19"/>
        <v>76</v>
      </c>
      <c r="N41" s="54"/>
      <c r="O41" s="122"/>
      <c r="P41" s="232">
        <v>3.5</v>
      </c>
      <c r="Q41" s="234"/>
      <c r="R41" s="9"/>
      <c r="S41" s="9"/>
      <c r="T41" s="234"/>
      <c r="U41" s="239"/>
      <c r="V41" s="178">
        <f t="shared" si="20"/>
        <v>0.36666666666666664</v>
      </c>
      <c r="W41" s="178" t="str">
        <f t="shared" si="21"/>
        <v/>
      </c>
      <c r="X41" s="351"/>
      <c r="Y41" s="348"/>
      <c r="Z41" s="348">
        <v>4</v>
      </c>
      <c r="AA41" s="348"/>
      <c r="AB41" s="348"/>
      <c r="AC41" s="348"/>
      <c r="AD41" s="349"/>
      <c r="AE41" s="350"/>
    </row>
    <row r="42" spans="1:31" s="45" customFormat="1" ht="33.75" customHeight="1">
      <c r="A42" s="335" t="s">
        <v>125</v>
      </c>
      <c r="B42" s="50" t="s">
        <v>128</v>
      </c>
      <c r="C42" s="88">
        <v>3</v>
      </c>
      <c r="D42" s="89"/>
      <c r="E42" s="89"/>
      <c r="F42" s="189"/>
      <c r="G42" s="211">
        <v>4</v>
      </c>
      <c r="H42" s="54">
        <f t="shared" si="17"/>
        <v>120</v>
      </c>
      <c r="I42" s="113">
        <f t="shared" si="18"/>
        <v>44</v>
      </c>
      <c r="J42" s="89">
        <v>24</v>
      </c>
      <c r="K42" s="89"/>
      <c r="L42" s="189">
        <v>20</v>
      </c>
      <c r="M42" s="209">
        <f t="shared" si="19"/>
        <v>76</v>
      </c>
      <c r="N42" s="212"/>
      <c r="O42" s="213"/>
      <c r="P42" s="232">
        <v>3.5</v>
      </c>
      <c r="Q42" s="234"/>
      <c r="R42" s="87"/>
      <c r="S42" s="87"/>
      <c r="T42" s="234"/>
      <c r="U42" s="239"/>
      <c r="V42" s="178">
        <f t="shared" si="20"/>
        <v>0.36666666666666664</v>
      </c>
      <c r="W42" s="178" t="str">
        <f t="shared" si="21"/>
        <v/>
      </c>
      <c r="X42" s="351"/>
      <c r="Y42" s="348"/>
      <c r="Z42" s="348">
        <v>4</v>
      </c>
      <c r="AA42" s="348"/>
      <c r="AB42" s="348"/>
      <c r="AC42" s="348"/>
      <c r="AD42" s="349"/>
      <c r="AE42" s="350"/>
    </row>
    <row r="43" spans="1:31" s="45" customFormat="1" ht="31.5">
      <c r="A43" s="335" t="s">
        <v>127</v>
      </c>
      <c r="B43" s="50" t="s">
        <v>130</v>
      </c>
      <c r="C43" s="88">
        <v>3</v>
      </c>
      <c r="D43" s="89"/>
      <c r="E43" s="89"/>
      <c r="F43" s="189"/>
      <c r="G43" s="211">
        <v>5</v>
      </c>
      <c r="H43" s="54">
        <f t="shared" si="17"/>
        <v>150</v>
      </c>
      <c r="I43" s="113">
        <f t="shared" si="18"/>
        <v>44</v>
      </c>
      <c r="J43" s="89">
        <v>24</v>
      </c>
      <c r="K43" s="89"/>
      <c r="L43" s="189">
        <v>20</v>
      </c>
      <c r="M43" s="209">
        <f t="shared" si="19"/>
        <v>106</v>
      </c>
      <c r="N43" s="212"/>
      <c r="O43" s="213"/>
      <c r="P43" s="232">
        <v>4.5</v>
      </c>
      <c r="Q43" s="234"/>
      <c r="R43" s="87"/>
      <c r="S43" s="87"/>
      <c r="T43" s="234"/>
      <c r="U43" s="239"/>
      <c r="V43" s="178">
        <f t="shared" si="20"/>
        <v>0.29333333333333333</v>
      </c>
      <c r="W43" s="178" t="str">
        <f t="shared" si="21"/>
        <v/>
      </c>
      <c r="X43" s="351"/>
      <c r="Y43" s="348"/>
      <c r="Z43" s="348">
        <v>5</v>
      </c>
      <c r="AA43" s="348"/>
      <c r="AB43" s="348"/>
      <c r="AC43" s="348"/>
      <c r="AD43" s="349"/>
      <c r="AE43" s="350"/>
    </row>
    <row r="44" spans="1:31" s="45" customFormat="1" ht="33.75" customHeight="1">
      <c r="A44" s="335" t="s">
        <v>129</v>
      </c>
      <c r="B44" s="143" t="s">
        <v>126</v>
      </c>
      <c r="C44" s="336">
        <v>4</v>
      </c>
      <c r="D44" s="109">
        <v>3</v>
      </c>
      <c r="E44" s="52"/>
      <c r="F44" s="53">
        <v>4</v>
      </c>
      <c r="G44" s="211">
        <v>9</v>
      </c>
      <c r="H44" s="54">
        <f t="shared" si="17"/>
        <v>270</v>
      </c>
      <c r="I44" s="113">
        <f t="shared" si="18"/>
        <v>112</v>
      </c>
      <c r="J44" s="122">
        <v>60</v>
      </c>
      <c r="K44" s="122"/>
      <c r="L44" s="16">
        <v>52</v>
      </c>
      <c r="M44" s="209">
        <f t="shared" si="19"/>
        <v>158</v>
      </c>
      <c r="N44" s="54"/>
      <c r="O44" s="122"/>
      <c r="P44" s="234">
        <v>2</v>
      </c>
      <c r="Q44" s="232">
        <v>5.5</v>
      </c>
      <c r="R44" s="9"/>
      <c r="S44" s="9"/>
      <c r="T44" s="234"/>
      <c r="U44" s="239"/>
      <c r="V44" s="178">
        <f t="shared" si="20"/>
        <v>0.4148148148148148</v>
      </c>
      <c r="W44" s="178" t="str">
        <f t="shared" si="21"/>
        <v/>
      </c>
      <c r="X44" s="351"/>
      <c r="Y44" s="348"/>
      <c r="Z44" s="348">
        <v>3</v>
      </c>
      <c r="AA44" s="348">
        <v>5</v>
      </c>
      <c r="AB44" s="348"/>
      <c r="AC44" s="348"/>
      <c r="AD44" s="349"/>
      <c r="AE44" s="350"/>
    </row>
    <row r="45" spans="1:31" s="45" customFormat="1" ht="15.75">
      <c r="A45" s="335" t="s">
        <v>131</v>
      </c>
      <c r="B45" s="50" t="s">
        <v>138</v>
      </c>
      <c r="C45" s="336">
        <v>4</v>
      </c>
      <c r="D45" s="109"/>
      <c r="E45" s="52"/>
      <c r="F45" s="53"/>
      <c r="G45" s="211">
        <v>5</v>
      </c>
      <c r="H45" s="54">
        <f t="shared" si="17"/>
        <v>150</v>
      </c>
      <c r="I45" s="113">
        <f t="shared" si="18"/>
        <v>68</v>
      </c>
      <c r="J45" s="122">
        <v>38</v>
      </c>
      <c r="K45" s="122"/>
      <c r="L45" s="16">
        <v>30</v>
      </c>
      <c r="M45" s="209">
        <f t="shared" si="19"/>
        <v>82</v>
      </c>
      <c r="N45" s="54"/>
      <c r="O45" s="122"/>
      <c r="P45" s="234"/>
      <c r="Q45" s="232">
        <v>4.5</v>
      </c>
      <c r="R45" s="9"/>
      <c r="S45" s="9"/>
      <c r="T45" s="234"/>
      <c r="U45" s="239"/>
      <c r="V45" s="178">
        <f t="shared" si="20"/>
        <v>0.45333333333333331</v>
      </c>
      <c r="W45" s="178" t="str">
        <f t="shared" si="21"/>
        <v/>
      </c>
      <c r="X45" s="351"/>
      <c r="Y45" s="348"/>
      <c r="Z45" s="348"/>
      <c r="AA45" s="356">
        <v>5</v>
      </c>
      <c r="AB45" s="348"/>
      <c r="AC45" s="348"/>
      <c r="AD45" s="349"/>
      <c r="AE45" s="350"/>
    </row>
    <row r="46" spans="1:31" s="45" customFormat="1" ht="15.75">
      <c r="A46" s="335" t="s">
        <v>132</v>
      </c>
      <c r="B46" s="143" t="s">
        <v>134</v>
      </c>
      <c r="C46" s="206">
        <v>5.6</v>
      </c>
      <c r="D46" s="109">
        <v>5</v>
      </c>
      <c r="E46" s="109"/>
      <c r="F46" s="545">
        <v>6</v>
      </c>
      <c r="G46" s="211">
        <v>10</v>
      </c>
      <c r="H46" s="54">
        <f t="shared" ref="H46:H58" si="22">G46*30</f>
        <v>300</v>
      </c>
      <c r="I46" s="113">
        <f t="shared" ref="I46:I52" si="23">SUM(J46:L46)</f>
        <v>134</v>
      </c>
      <c r="J46" s="119">
        <v>74</v>
      </c>
      <c r="K46" s="119"/>
      <c r="L46" s="207">
        <v>60</v>
      </c>
      <c r="M46" s="209">
        <f t="shared" ref="M46:M58" si="24">H46-I46</f>
        <v>166</v>
      </c>
      <c r="N46" s="210"/>
      <c r="O46" s="119"/>
      <c r="P46" s="234"/>
      <c r="Q46" s="234"/>
      <c r="R46" s="89">
        <v>1.5</v>
      </c>
      <c r="S46" s="89">
        <v>6.5</v>
      </c>
      <c r="T46" s="234"/>
      <c r="U46" s="239"/>
      <c r="V46" s="178">
        <f t="shared" ref="V46:V52" si="25">I46/H46</f>
        <v>0.44666666666666666</v>
      </c>
      <c r="W46" s="178" t="str">
        <f t="shared" ref="W46:W52" si="26">IF(V46&gt;50%,V46,"")</f>
        <v/>
      </c>
      <c r="X46" s="351"/>
      <c r="Y46" s="348"/>
      <c r="Z46" s="348"/>
      <c r="AA46" s="348"/>
      <c r="AB46" s="348">
        <v>3</v>
      </c>
      <c r="AC46" s="348">
        <v>7</v>
      </c>
      <c r="AD46" s="349"/>
      <c r="AE46" s="350"/>
    </row>
    <row r="47" spans="1:31" s="45" customFormat="1" ht="15.75">
      <c r="A47" s="335" t="s">
        <v>133</v>
      </c>
      <c r="B47" s="143" t="s">
        <v>136</v>
      </c>
      <c r="C47" s="206">
        <v>5.6</v>
      </c>
      <c r="D47" s="109">
        <v>5</v>
      </c>
      <c r="E47" s="109"/>
      <c r="F47" s="546"/>
      <c r="G47" s="211">
        <v>9</v>
      </c>
      <c r="H47" s="54">
        <f t="shared" si="22"/>
        <v>270</v>
      </c>
      <c r="I47" s="113">
        <f t="shared" si="23"/>
        <v>104</v>
      </c>
      <c r="J47" s="119">
        <v>54</v>
      </c>
      <c r="K47" s="119"/>
      <c r="L47" s="207">
        <v>50</v>
      </c>
      <c r="M47" s="209">
        <f t="shared" si="24"/>
        <v>166</v>
      </c>
      <c r="N47" s="210"/>
      <c r="O47" s="119"/>
      <c r="P47" s="234"/>
      <c r="Q47" s="234"/>
      <c r="R47" s="122">
        <v>1</v>
      </c>
      <c r="S47" s="122">
        <v>6</v>
      </c>
      <c r="T47" s="234"/>
      <c r="U47" s="239"/>
      <c r="V47" s="178">
        <f t="shared" si="25"/>
        <v>0.38518518518518519</v>
      </c>
      <c r="W47" s="178" t="str">
        <f t="shared" si="26"/>
        <v/>
      </c>
      <c r="X47" s="351"/>
      <c r="Y47" s="348"/>
      <c r="Z47" s="348"/>
      <c r="AA47" s="348"/>
      <c r="AB47" s="348">
        <v>4</v>
      </c>
      <c r="AC47" s="348">
        <v>6</v>
      </c>
      <c r="AD47" s="349"/>
      <c r="AE47" s="350"/>
    </row>
    <row r="48" spans="1:31" s="45" customFormat="1" ht="31.5">
      <c r="A48" s="335" t="s">
        <v>135</v>
      </c>
      <c r="B48" s="15" t="s">
        <v>118</v>
      </c>
      <c r="C48" s="336">
        <v>7</v>
      </c>
      <c r="D48" s="109"/>
      <c r="E48" s="52"/>
      <c r="F48" s="53"/>
      <c r="G48" s="208">
        <v>4</v>
      </c>
      <c r="H48" s="54">
        <f>G48*30</f>
        <v>120</v>
      </c>
      <c r="I48" s="113">
        <f>SUM(J48:L48)</f>
        <v>44</v>
      </c>
      <c r="J48" s="122">
        <v>14</v>
      </c>
      <c r="K48" s="122"/>
      <c r="L48" s="16">
        <v>30</v>
      </c>
      <c r="M48" s="209">
        <f>H48-I48</f>
        <v>76</v>
      </c>
      <c r="N48" s="54"/>
      <c r="O48" s="122"/>
      <c r="P48" s="234"/>
      <c r="Q48" s="234"/>
      <c r="R48" s="9"/>
      <c r="S48" s="9"/>
      <c r="T48" s="234">
        <v>3</v>
      </c>
      <c r="U48" s="239"/>
      <c r="V48" s="178">
        <f>I48/H48</f>
        <v>0.36666666666666664</v>
      </c>
      <c r="W48" s="178" t="str">
        <f>IF(V48&gt;50%,V48,"")</f>
        <v/>
      </c>
      <c r="X48" s="351"/>
      <c r="Y48" s="348"/>
      <c r="Z48" s="348"/>
      <c r="AA48" s="348"/>
      <c r="AB48" s="348"/>
      <c r="AC48" s="348"/>
      <c r="AD48" s="349">
        <v>4</v>
      </c>
      <c r="AE48" s="350"/>
    </row>
    <row r="49" spans="1:256" s="45" customFormat="1" ht="15.75">
      <c r="A49" s="335" t="s">
        <v>137</v>
      </c>
      <c r="B49" s="50" t="s">
        <v>140</v>
      </c>
      <c r="C49" s="336">
        <v>7</v>
      </c>
      <c r="D49" s="109"/>
      <c r="E49" s="52"/>
      <c r="F49" s="53"/>
      <c r="G49" s="211">
        <v>4</v>
      </c>
      <c r="H49" s="54">
        <f>G49*30</f>
        <v>120</v>
      </c>
      <c r="I49" s="113">
        <f>SUM(J49:L49)</f>
        <v>44</v>
      </c>
      <c r="J49" s="122">
        <v>30</v>
      </c>
      <c r="K49" s="122"/>
      <c r="L49" s="16">
        <v>14</v>
      </c>
      <c r="M49" s="209">
        <f>H49-I49</f>
        <v>76</v>
      </c>
      <c r="N49" s="54"/>
      <c r="O49" s="122"/>
      <c r="P49" s="234"/>
      <c r="Q49" s="234"/>
      <c r="R49" s="9"/>
      <c r="S49" s="9"/>
      <c r="T49" s="232">
        <v>3</v>
      </c>
      <c r="U49" s="239"/>
      <c r="V49" s="178">
        <f>I49/H49</f>
        <v>0.36666666666666664</v>
      </c>
      <c r="W49" s="178" t="str">
        <f>IF(V49&gt;50%,V49,"")</f>
        <v/>
      </c>
      <c r="X49" s="351"/>
      <c r="Y49" s="348"/>
      <c r="Z49" s="348"/>
      <c r="AA49" s="348"/>
      <c r="AB49" s="348"/>
      <c r="AC49" s="348"/>
      <c r="AD49" s="349">
        <v>4</v>
      </c>
      <c r="AE49" s="350"/>
    </row>
    <row r="50" spans="1:256" s="45" customFormat="1" ht="31.5">
      <c r="A50" s="335" t="s">
        <v>139</v>
      </c>
      <c r="B50" s="50" t="s">
        <v>142</v>
      </c>
      <c r="C50" s="336">
        <v>7</v>
      </c>
      <c r="D50" s="109"/>
      <c r="E50" s="52"/>
      <c r="F50" s="53"/>
      <c r="G50" s="211">
        <v>4</v>
      </c>
      <c r="H50" s="54">
        <f>G50*30</f>
        <v>120</v>
      </c>
      <c r="I50" s="113">
        <f>SUM(J50:L50)</f>
        <v>90</v>
      </c>
      <c r="J50" s="122">
        <v>30</v>
      </c>
      <c r="K50" s="122"/>
      <c r="L50" s="16">
        <v>60</v>
      </c>
      <c r="M50" s="209">
        <f>H50-I50</f>
        <v>30</v>
      </c>
      <c r="N50" s="54"/>
      <c r="O50" s="122"/>
      <c r="P50" s="234"/>
      <c r="Q50" s="234"/>
      <c r="R50" s="9"/>
      <c r="S50" s="9"/>
      <c r="T50" s="232">
        <v>3</v>
      </c>
      <c r="U50" s="239"/>
      <c r="V50" s="178">
        <f>I50/H50</f>
        <v>0.75</v>
      </c>
      <c r="W50" s="178">
        <f>IF(V50&gt;50%,V50,"")</f>
        <v>0.75</v>
      </c>
      <c r="X50" s="351"/>
      <c r="Y50" s="348"/>
      <c r="Z50" s="348"/>
      <c r="AA50" s="348"/>
      <c r="AB50" s="348"/>
      <c r="AC50" s="348"/>
      <c r="AD50" s="349">
        <v>4</v>
      </c>
      <c r="AE50" s="350"/>
    </row>
    <row r="51" spans="1:256" s="45" customFormat="1" ht="15.75">
      <c r="A51" s="335" t="s">
        <v>141</v>
      </c>
      <c r="B51" s="318" t="s">
        <v>145</v>
      </c>
      <c r="C51" s="336">
        <v>7</v>
      </c>
      <c r="D51" s="109"/>
      <c r="E51" s="52"/>
      <c r="F51" s="53"/>
      <c r="G51" s="211">
        <v>5</v>
      </c>
      <c r="H51" s="54">
        <f>G51*30</f>
        <v>150</v>
      </c>
      <c r="I51" s="113">
        <f>SUM(J51:L51)</f>
        <v>44</v>
      </c>
      <c r="J51" s="119">
        <v>24</v>
      </c>
      <c r="K51" s="119"/>
      <c r="L51" s="207">
        <v>20</v>
      </c>
      <c r="M51" s="209">
        <f>H51-I51</f>
        <v>106</v>
      </c>
      <c r="N51" s="210"/>
      <c r="O51" s="119"/>
      <c r="P51" s="234"/>
      <c r="Q51" s="234"/>
      <c r="R51" s="10"/>
      <c r="S51" s="10"/>
      <c r="T51" s="232">
        <v>3.5</v>
      </c>
      <c r="U51" s="239"/>
      <c r="V51" s="178">
        <f t="shared" ref="V51" si="27">I51/H51</f>
        <v>0.29333333333333333</v>
      </c>
      <c r="W51" s="178" t="str">
        <f t="shared" ref="W51" si="28">IF(V51&gt;50%,V51,"")</f>
        <v/>
      </c>
      <c r="X51" s="351"/>
      <c r="Y51" s="348"/>
      <c r="Z51" s="348"/>
      <c r="AA51" s="348"/>
      <c r="AB51" s="348"/>
      <c r="AC51" s="348"/>
      <c r="AD51" s="349">
        <v>5</v>
      </c>
      <c r="AE51" s="350"/>
    </row>
    <row r="52" spans="1:256" s="45" customFormat="1" ht="16.5" thickBot="1">
      <c r="A52" s="338" t="s">
        <v>143</v>
      </c>
      <c r="B52" s="339" t="s">
        <v>144</v>
      </c>
      <c r="C52" s="340">
        <v>8</v>
      </c>
      <c r="D52" s="59"/>
      <c r="E52" s="60"/>
      <c r="F52" s="61"/>
      <c r="G52" s="214">
        <v>5</v>
      </c>
      <c r="H52" s="26">
        <f t="shared" si="22"/>
        <v>150</v>
      </c>
      <c r="I52" s="215">
        <f t="shared" si="23"/>
        <v>50</v>
      </c>
      <c r="J52" s="216">
        <v>30</v>
      </c>
      <c r="K52" s="216"/>
      <c r="L52" s="217">
        <v>20</v>
      </c>
      <c r="M52" s="218">
        <f t="shared" si="24"/>
        <v>100</v>
      </c>
      <c r="N52" s="219"/>
      <c r="O52" s="216"/>
      <c r="P52" s="235"/>
      <c r="Q52" s="235"/>
      <c r="R52" s="12"/>
      <c r="S52" s="12"/>
      <c r="T52" s="235"/>
      <c r="U52" s="240">
        <v>5</v>
      </c>
      <c r="V52" s="178">
        <f t="shared" si="25"/>
        <v>0.33333333333333331</v>
      </c>
      <c r="W52" s="178" t="str">
        <f t="shared" si="26"/>
        <v/>
      </c>
      <c r="X52" s="351"/>
      <c r="Y52" s="348"/>
      <c r="Z52" s="348"/>
      <c r="AA52" s="348"/>
      <c r="AB52" s="348"/>
      <c r="AC52" s="348"/>
      <c r="AD52" s="349"/>
      <c r="AE52" s="350">
        <v>5</v>
      </c>
    </row>
    <row r="53" spans="1:256" s="45" customFormat="1" ht="15.75">
      <c r="A53" s="319" t="s">
        <v>146</v>
      </c>
      <c r="B53" s="320" t="s">
        <v>147</v>
      </c>
      <c r="C53" s="321"/>
      <c r="D53" s="312">
        <v>2</v>
      </c>
      <c r="E53" s="312"/>
      <c r="F53" s="313"/>
      <c r="G53" s="322">
        <v>6</v>
      </c>
      <c r="H53" s="221">
        <f t="shared" si="22"/>
        <v>180</v>
      </c>
      <c r="I53" s="136"/>
      <c r="J53" s="136"/>
      <c r="K53" s="136"/>
      <c r="L53" s="323"/>
      <c r="M53" s="220">
        <f t="shared" si="24"/>
        <v>180</v>
      </c>
      <c r="N53" s="221"/>
      <c r="O53" s="136"/>
      <c r="P53" s="236"/>
      <c r="Q53" s="236"/>
      <c r="R53" s="24"/>
      <c r="S53" s="24"/>
      <c r="T53" s="236"/>
      <c r="U53" s="241"/>
      <c r="V53" s="83"/>
      <c r="W53" s="83"/>
      <c r="X53" s="351"/>
      <c r="Y53" s="348">
        <v>6</v>
      </c>
      <c r="Z53" s="348"/>
      <c r="AA53" s="348"/>
      <c r="AB53" s="348"/>
      <c r="AC53" s="348"/>
      <c r="AD53" s="349"/>
      <c r="AE53" s="350"/>
    </row>
    <row r="54" spans="1:256" s="49" customFormat="1" ht="15.75">
      <c r="A54" s="14" t="s">
        <v>148</v>
      </c>
      <c r="B54" s="15" t="s">
        <v>149</v>
      </c>
      <c r="C54" s="51"/>
      <c r="D54" s="52">
        <v>4</v>
      </c>
      <c r="E54" s="52"/>
      <c r="F54" s="53"/>
      <c r="G54" s="121">
        <v>6</v>
      </c>
      <c r="H54" s="54">
        <f t="shared" si="22"/>
        <v>180</v>
      </c>
      <c r="I54" s="122"/>
      <c r="J54" s="122"/>
      <c r="K54" s="122"/>
      <c r="L54" s="138"/>
      <c r="M54" s="209">
        <f t="shared" si="24"/>
        <v>180</v>
      </c>
      <c r="N54" s="54"/>
      <c r="O54" s="122"/>
      <c r="P54" s="232"/>
      <c r="Q54" s="232"/>
      <c r="R54" s="122"/>
      <c r="S54" s="122"/>
      <c r="T54" s="232"/>
      <c r="U54" s="233"/>
      <c r="V54" s="83"/>
      <c r="W54" s="83"/>
      <c r="X54" s="351"/>
      <c r="Y54" s="348"/>
      <c r="Z54" s="348"/>
      <c r="AA54" s="348">
        <v>6</v>
      </c>
      <c r="AB54" s="348"/>
      <c r="AC54" s="348"/>
      <c r="AD54" s="349"/>
      <c r="AE54" s="350"/>
      <c r="AF54" s="45"/>
      <c r="AG54" s="45"/>
      <c r="AH54" s="45"/>
      <c r="AI54" s="45"/>
      <c r="AJ54" s="45"/>
      <c r="AK54" s="45"/>
      <c r="AL54" s="45"/>
      <c r="AM54" s="45"/>
      <c r="AN54" s="45"/>
      <c r="AO54" s="45"/>
      <c r="AP54" s="45"/>
      <c r="AQ54" s="45"/>
      <c r="AR54" s="45"/>
      <c r="AS54" s="45"/>
      <c r="AT54" s="45"/>
      <c r="AU54" s="45"/>
      <c r="AV54" s="45"/>
      <c r="AW54" s="45"/>
      <c r="AX54" s="45"/>
      <c r="AY54" s="45"/>
      <c r="AZ54" s="45"/>
      <c r="BA54" s="45"/>
      <c r="BB54" s="45"/>
      <c r="BC54" s="45"/>
      <c r="BD54" s="45"/>
      <c r="BE54" s="45"/>
      <c r="BF54" s="45"/>
      <c r="BG54" s="45"/>
      <c r="BH54" s="45"/>
      <c r="BI54" s="45"/>
      <c r="BJ54" s="45"/>
      <c r="BK54" s="45"/>
      <c r="BL54" s="45"/>
      <c r="BM54" s="45"/>
      <c r="BN54" s="45"/>
      <c r="BO54" s="45"/>
      <c r="BP54" s="45"/>
      <c r="BQ54" s="45"/>
      <c r="BR54" s="45"/>
      <c r="BS54" s="45"/>
      <c r="BT54" s="45"/>
      <c r="BU54" s="45"/>
      <c r="BV54" s="45"/>
      <c r="BW54" s="45"/>
      <c r="BX54" s="45"/>
      <c r="BY54" s="45"/>
      <c r="BZ54" s="45"/>
      <c r="CA54" s="45"/>
      <c r="CB54" s="45"/>
      <c r="CC54" s="45"/>
      <c r="CD54" s="45"/>
      <c r="CE54" s="45"/>
      <c r="CF54" s="45"/>
      <c r="CG54" s="45"/>
      <c r="CH54" s="45"/>
      <c r="CI54" s="45"/>
      <c r="CJ54" s="45"/>
      <c r="CK54" s="45"/>
      <c r="CL54" s="45"/>
      <c r="CM54" s="45"/>
      <c r="CN54" s="45"/>
      <c r="CO54" s="45"/>
      <c r="CP54" s="45"/>
      <c r="CQ54" s="45"/>
      <c r="CR54" s="45"/>
      <c r="CS54" s="45"/>
      <c r="CT54" s="45"/>
      <c r="CU54" s="45"/>
      <c r="CV54" s="45"/>
      <c r="CW54" s="45"/>
      <c r="CX54" s="45"/>
      <c r="CY54" s="45"/>
      <c r="CZ54" s="45"/>
      <c r="DA54" s="45"/>
      <c r="DB54" s="45"/>
      <c r="DC54" s="45"/>
      <c r="DD54" s="45"/>
      <c r="DE54" s="45"/>
      <c r="DF54" s="45"/>
      <c r="DG54" s="45"/>
      <c r="DH54" s="45"/>
      <c r="DI54" s="45"/>
      <c r="DJ54" s="45"/>
      <c r="DK54" s="45"/>
      <c r="DL54" s="45"/>
      <c r="DM54" s="45"/>
      <c r="DN54" s="45"/>
      <c r="DO54" s="45"/>
      <c r="DP54" s="45"/>
      <c r="DQ54" s="45"/>
      <c r="DR54" s="45"/>
      <c r="DS54" s="45"/>
      <c r="DT54" s="45"/>
      <c r="DU54" s="45"/>
      <c r="DV54" s="45"/>
      <c r="DW54" s="45"/>
      <c r="DX54" s="45"/>
      <c r="DY54" s="45"/>
      <c r="DZ54" s="45"/>
      <c r="EA54" s="45"/>
      <c r="EB54" s="45"/>
      <c r="EC54" s="45"/>
      <c r="ED54" s="45"/>
      <c r="EE54" s="45"/>
      <c r="EF54" s="45"/>
      <c r="EG54" s="45"/>
      <c r="EH54" s="45"/>
      <c r="EI54" s="45"/>
      <c r="EJ54" s="45"/>
      <c r="EK54" s="45"/>
      <c r="EL54" s="45"/>
      <c r="EM54" s="45"/>
      <c r="EN54" s="45"/>
      <c r="EO54" s="45"/>
      <c r="EP54" s="45"/>
      <c r="EQ54" s="45"/>
      <c r="ER54" s="45"/>
      <c r="ES54" s="45"/>
      <c r="ET54" s="45"/>
      <c r="EU54" s="45"/>
      <c r="EV54" s="45"/>
      <c r="EW54" s="45"/>
      <c r="EX54" s="45"/>
      <c r="EY54" s="45"/>
      <c r="EZ54" s="45"/>
      <c r="FA54" s="45"/>
      <c r="FB54" s="45"/>
      <c r="FC54" s="45"/>
      <c r="FD54" s="45"/>
      <c r="FE54" s="45"/>
      <c r="FF54" s="45"/>
      <c r="FG54" s="45"/>
      <c r="FH54" s="45"/>
      <c r="FI54" s="45"/>
      <c r="FJ54" s="45"/>
      <c r="FK54" s="45"/>
      <c r="FL54" s="45"/>
      <c r="FM54" s="45"/>
      <c r="FN54" s="45"/>
      <c r="FO54" s="45"/>
      <c r="FP54" s="45"/>
      <c r="FQ54" s="45"/>
      <c r="FR54" s="45"/>
      <c r="FS54" s="45"/>
      <c r="FT54" s="45"/>
      <c r="FU54" s="45"/>
      <c r="FV54" s="45"/>
      <c r="FW54" s="45"/>
      <c r="FX54" s="45"/>
      <c r="FY54" s="45"/>
      <c r="FZ54" s="45"/>
      <c r="GA54" s="45"/>
      <c r="GB54" s="45"/>
      <c r="GC54" s="45"/>
      <c r="GD54" s="45"/>
      <c r="GE54" s="45"/>
      <c r="GF54" s="45"/>
      <c r="GG54" s="45"/>
      <c r="GH54" s="45"/>
      <c r="GI54" s="45"/>
      <c r="GJ54" s="45"/>
      <c r="GK54" s="45"/>
      <c r="GL54" s="45"/>
      <c r="GM54" s="45"/>
      <c r="GN54" s="45"/>
      <c r="GO54" s="45"/>
      <c r="GP54" s="45"/>
      <c r="GQ54" s="45"/>
      <c r="GR54" s="45"/>
      <c r="GS54" s="45"/>
      <c r="GT54" s="45"/>
      <c r="GU54" s="45"/>
      <c r="GV54" s="45"/>
      <c r="GW54" s="45"/>
      <c r="GX54" s="45"/>
      <c r="GY54" s="45"/>
      <c r="GZ54" s="45"/>
      <c r="HA54" s="45"/>
      <c r="HB54" s="45"/>
      <c r="HC54" s="45"/>
      <c r="HD54" s="45"/>
      <c r="HE54" s="45"/>
      <c r="HF54" s="45"/>
      <c r="HG54" s="45"/>
      <c r="HH54" s="45"/>
      <c r="HI54" s="45"/>
      <c r="HJ54" s="45"/>
      <c r="HK54" s="45"/>
      <c r="HL54" s="45"/>
      <c r="HM54" s="45"/>
      <c r="HN54" s="45"/>
      <c r="HO54" s="45"/>
      <c r="HP54" s="45"/>
      <c r="HQ54" s="45"/>
      <c r="HR54" s="45"/>
      <c r="HS54" s="45"/>
      <c r="HT54" s="45"/>
      <c r="HU54" s="45"/>
      <c r="HV54" s="45"/>
      <c r="HW54" s="45"/>
      <c r="HX54" s="45"/>
      <c r="HY54" s="45"/>
      <c r="HZ54" s="45"/>
      <c r="IA54" s="45"/>
      <c r="IB54" s="45"/>
      <c r="IC54" s="45"/>
      <c r="ID54" s="45"/>
      <c r="IE54" s="45"/>
      <c r="IF54" s="45"/>
      <c r="IG54" s="45"/>
      <c r="IH54" s="45"/>
      <c r="II54" s="45"/>
      <c r="IJ54" s="45"/>
      <c r="IK54" s="45"/>
      <c r="IL54" s="45"/>
      <c r="IM54" s="45"/>
      <c r="IN54" s="45"/>
      <c r="IO54" s="45"/>
      <c r="IP54" s="45"/>
      <c r="IQ54" s="45"/>
      <c r="IR54" s="45"/>
      <c r="IS54" s="45"/>
      <c r="IT54" s="45"/>
      <c r="IU54" s="45"/>
      <c r="IV54" s="45"/>
    </row>
    <row r="55" spans="1:256" s="49" customFormat="1" ht="15.75">
      <c r="A55" s="14" t="s">
        <v>150</v>
      </c>
      <c r="B55" s="15" t="s">
        <v>151</v>
      </c>
      <c r="C55" s="51"/>
      <c r="D55" s="52">
        <v>6</v>
      </c>
      <c r="E55" s="52"/>
      <c r="F55" s="53"/>
      <c r="G55" s="121">
        <v>6</v>
      </c>
      <c r="H55" s="54">
        <f t="shared" si="22"/>
        <v>180</v>
      </c>
      <c r="I55" s="122"/>
      <c r="J55" s="122"/>
      <c r="K55" s="122"/>
      <c r="L55" s="138"/>
      <c r="M55" s="209">
        <f t="shared" si="24"/>
        <v>180</v>
      </c>
      <c r="N55" s="54"/>
      <c r="O55" s="122"/>
      <c r="P55" s="232"/>
      <c r="Q55" s="232"/>
      <c r="R55" s="122"/>
      <c r="S55" s="122"/>
      <c r="T55" s="232"/>
      <c r="U55" s="233"/>
      <c r="V55" s="83"/>
      <c r="W55" s="83"/>
      <c r="X55" s="351"/>
      <c r="Y55" s="348"/>
      <c r="Z55" s="348"/>
      <c r="AA55" s="348"/>
      <c r="AB55" s="348"/>
      <c r="AC55" s="348">
        <v>6</v>
      </c>
      <c r="AD55" s="349"/>
      <c r="AE55" s="350"/>
      <c r="AF55" s="45"/>
      <c r="AG55" s="45"/>
      <c r="AH55" s="45"/>
      <c r="AI55" s="45"/>
      <c r="AJ55" s="45"/>
      <c r="AK55" s="45"/>
      <c r="AL55" s="45"/>
      <c r="AM55" s="45"/>
      <c r="AN55" s="45"/>
      <c r="AO55" s="45"/>
      <c r="AP55" s="45"/>
      <c r="AQ55" s="45"/>
      <c r="AR55" s="45"/>
      <c r="AS55" s="45"/>
      <c r="AT55" s="45"/>
      <c r="AU55" s="45"/>
      <c r="AV55" s="45"/>
      <c r="AW55" s="45"/>
      <c r="AX55" s="45"/>
      <c r="AY55" s="45"/>
      <c r="AZ55" s="45"/>
      <c r="BA55" s="45"/>
      <c r="BB55" s="45"/>
      <c r="BC55" s="45"/>
      <c r="BD55" s="45"/>
      <c r="BE55" s="45"/>
      <c r="BF55" s="45"/>
      <c r="BG55" s="45"/>
      <c r="BH55" s="45"/>
      <c r="BI55" s="45"/>
      <c r="BJ55" s="45"/>
      <c r="BK55" s="45"/>
      <c r="BL55" s="45"/>
      <c r="BM55" s="45"/>
      <c r="BN55" s="45"/>
      <c r="BO55" s="45"/>
      <c r="BP55" s="45"/>
      <c r="BQ55" s="45"/>
      <c r="BR55" s="45"/>
      <c r="BS55" s="45"/>
      <c r="BT55" s="45"/>
      <c r="BU55" s="45"/>
      <c r="BV55" s="45"/>
      <c r="BW55" s="45"/>
      <c r="BX55" s="45"/>
      <c r="BY55" s="45"/>
      <c r="BZ55" s="45"/>
      <c r="CA55" s="45"/>
      <c r="CB55" s="45"/>
      <c r="CC55" s="45"/>
      <c r="CD55" s="45"/>
      <c r="CE55" s="45"/>
      <c r="CF55" s="45"/>
      <c r="CG55" s="45"/>
      <c r="CH55" s="45"/>
      <c r="CI55" s="45"/>
      <c r="CJ55" s="45"/>
      <c r="CK55" s="45"/>
      <c r="CL55" s="45"/>
      <c r="CM55" s="45"/>
      <c r="CN55" s="45"/>
      <c r="CO55" s="45"/>
      <c r="CP55" s="45"/>
      <c r="CQ55" s="45"/>
      <c r="CR55" s="45"/>
      <c r="CS55" s="45"/>
      <c r="CT55" s="45"/>
      <c r="CU55" s="45"/>
      <c r="CV55" s="45"/>
      <c r="CW55" s="45"/>
      <c r="CX55" s="45"/>
      <c r="CY55" s="45"/>
      <c r="CZ55" s="45"/>
      <c r="DA55" s="45"/>
      <c r="DB55" s="45"/>
      <c r="DC55" s="45"/>
      <c r="DD55" s="45"/>
      <c r="DE55" s="45"/>
      <c r="DF55" s="45"/>
      <c r="DG55" s="45"/>
      <c r="DH55" s="45"/>
      <c r="DI55" s="45"/>
      <c r="DJ55" s="45"/>
      <c r="DK55" s="45"/>
      <c r="DL55" s="45"/>
      <c r="DM55" s="45"/>
      <c r="DN55" s="45"/>
      <c r="DO55" s="45"/>
      <c r="DP55" s="45"/>
      <c r="DQ55" s="45"/>
      <c r="DR55" s="45"/>
      <c r="DS55" s="45"/>
      <c r="DT55" s="45"/>
      <c r="DU55" s="45"/>
      <c r="DV55" s="45"/>
      <c r="DW55" s="45"/>
      <c r="DX55" s="45"/>
      <c r="DY55" s="45"/>
      <c r="DZ55" s="45"/>
      <c r="EA55" s="45"/>
      <c r="EB55" s="45"/>
      <c r="EC55" s="45"/>
      <c r="ED55" s="45"/>
      <c r="EE55" s="45"/>
      <c r="EF55" s="45"/>
      <c r="EG55" s="45"/>
      <c r="EH55" s="45"/>
      <c r="EI55" s="45"/>
      <c r="EJ55" s="45"/>
      <c r="EK55" s="45"/>
      <c r="EL55" s="45"/>
      <c r="EM55" s="45"/>
      <c r="EN55" s="45"/>
      <c r="EO55" s="45"/>
      <c r="EP55" s="45"/>
      <c r="EQ55" s="45"/>
      <c r="ER55" s="45"/>
      <c r="ES55" s="45"/>
      <c r="ET55" s="45"/>
      <c r="EU55" s="45"/>
      <c r="EV55" s="45"/>
      <c r="EW55" s="45"/>
      <c r="EX55" s="45"/>
      <c r="EY55" s="45"/>
      <c r="EZ55" s="45"/>
      <c r="FA55" s="45"/>
      <c r="FB55" s="45"/>
      <c r="FC55" s="45"/>
      <c r="FD55" s="45"/>
      <c r="FE55" s="45"/>
      <c r="FF55" s="45"/>
      <c r="FG55" s="45"/>
      <c r="FH55" s="45"/>
      <c r="FI55" s="45"/>
      <c r="FJ55" s="45"/>
      <c r="FK55" s="45"/>
      <c r="FL55" s="45"/>
      <c r="FM55" s="45"/>
      <c r="FN55" s="45"/>
      <c r="FO55" s="45"/>
      <c r="FP55" s="45"/>
      <c r="FQ55" s="45"/>
      <c r="FR55" s="45"/>
      <c r="FS55" s="45"/>
      <c r="FT55" s="45"/>
      <c r="FU55" s="45"/>
      <c r="FV55" s="45"/>
      <c r="FW55" s="45"/>
      <c r="FX55" s="45"/>
      <c r="FY55" s="45"/>
      <c r="FZ55" s="45"/>
      <c r="GA55" s="45"/>
      <c r="GB55" s="45"/>
      <c r="GC55" s="45"/>
      <c r="GD55" s="45"/>
      <c r="GE55" s="45"/>
      <c r="GF55" s="45"/>
      <c r="GG55" s="45"/>
      <c r="GH55" s="45"/>
      <c r="GI55" s="45"/>
      <c r="GJ55" s="45"/>
      <c r="GK55" s="45"/>
      <c r="GL55" s="45"/>
      <c r="GM55" s="45"/>
      <c r="GN55" s="45"/>
      <c r="GO55" s="45"/>
      <c r="GP55" s="45"/>
      <c r="GQ55" s="45"/>
      <c r="GR55" s="45"/>
      <c r="GS55" s="45"/>
      <c r="GT55" s="45"/>
      <c r="GU55" s="45"/>
      <c r="GV55" s="45"/>
      <c r="GW55" s="45"/>
      <c r="GX55" s="45"/>
      <c r="GY55" s="45"/>
      <c r="GZ55" s="45"/>
      <c r="HA55" s="45"/>
      <c r="HB55" s="45"/>
      <c r="HC55" s="45"/>
      <c r="HD55" s="45"/>
      <c r="HE55" s="45"/>
      <c r="HF55" s="45"/>
      <c r="HG55" s="45"/>
      <c r="HH55" s="45"/>
      <c r="HI55" s="45"/>
      <c r="HJ55" s="45"/>
      <c r="HK55" s="45"/>
      <c r="HL55" s="45"/>
      <c r="HM55" s="45"/>
      <c r="HN55" s="45"/>
      <c r="HO55" s="45"/>
      <c r="HP55" s="45"/>
      <c r="HQ55" s="45"/>
      <c r="HR55" s="45"/>
      <c r="HS55" s="45"/>
      <c r="HT55" s="45"/>
      <c r="HU55" s="45"/>
      <c r="HV55" s="45"/>
      <c r="HW55" s="45"/>
      <c r="HX55" s="45"/>
      <c r="HY55" s="45"/>
      <c r="HZ55" s="45"/>
      <c r="IA55" s="45"/>
      <c r="IB55" s="45"/>
      <c r="IC55" s="45"/>
      <c r="ID55" s="45"/>
      <c r="IE55" s="45"/>
      <c r="IF55" s="45"/>
      <c r="IG55" s="45"/>
      <c r="IH55" s="45"/>
      <c r="II55" s="45"/>
      <c r="IJ55" s="45"/>
      <c r="IK55" s="45"/>
      <c r="IL55" s="45"/>
      <c r="IM55" s="45"/>
      <c r="IN55" s="45"/>
      <c r="IO55" s="45"/>
      <c r="IP55" s="45"/>
      <c r="IQ55" s="45"/>
      <c r="IR55" s="45"/>
      <c r="IS55" s="45"/>
      <c r="IT55" s="45"/>
      <c r="IU55" s="45"/>
      <c r="IV55" s="45"/>
    </row>
    <row r="56" spans="1:256" s="49" customFormat="1" ht="16.5" thickBot="1">
      <c r="A56" s="139" t="s">
        <v>152</v>
      </c>
      <c r="B56" s="140" t="s">
        <v>153</v>
      </c>
      <c r="C56" s="64"/>
      <c r="D56" s="60">
        <v>8</v>
      </c>
      <c r="E56" s="60"/>
      <c r="F56" s="61"/>
      <c r="G56" s="141">
        <v>6</v>
      </c>
      <c r="H56" s="26">
        <f t="shared" si="22"/>
        <v>180</v>
      </c>
      <c r="I56" s="62"/>
      <c r="J56" s="62"/>
      <c r="K56" s="62"/>
      <c r="L56" s="142"/>
      <c r="M56" s="222">
        <f t="shared" si="24"/>
        <v>180</v>
      </c>
      <c r="N56" s="55"/>
      <c r="O56" s="56"/>
      <c r="P56" s="237"/>
      <c r="Q56" s="237"/>
      <c r="R56" s="56"/>
      <c r="S56" s="56"/>
      <c r="T56" s="237"/>
      <c r="U56" s="242"/>
      <c r="V56" s="83"/>
      <c r="W56" s="83"/>
      <c r="X56" s="351"/>
      <c r="Y56" s="348"/>
      <c r="Z56" s="348"/>
      <c r="AA56" s="348"/>
      <c r="AB56" s="348"/>
      <c r="AC56" s="348"/>
      <c r="AD56" s="349"/>
      <c r="AE56" s="350">
        <v>6</v>
      </c>
      <c r="AF56" s="45"/>
      <c r="AG56" s="45"/>
      <c r="AH56" s="45"/>
      <c r="AI56" s="45"/>
      <c r="AJ56" s="45"/>
      <c r="AK56" s="45"/>
      <c r="AL56" s="45"/>
      <c r="AM56" s="45"/>
      <c r="AN56" s="45"/>
      <c r="AO56" s="45"/>
      <c r="AP56" s="45"/>
      <c r="AQ56" s="45"/>
      <c r="AR56" s="45"/>
      <c r="AS56" s="45"/>
      <c r="AT56" s="45"/>
      <c r="AU56" s="45"/>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5"/>
      <c r="BT56" s="45"/>
      <c r="BU56" s="45"/>
      <c r="BV56" s="45"/>
      <c r="BW56" s="45"/>
      <c r="BX56" s="45"/>
      <c r="BY56" s="45"/>
      <c r="BZ56" s="45"/>
      <c r="CA56" s="45"/>
      <c r="CB56" s="45"/>
      <c r="CC56" s="45"/>
      <c r="CD56" s="45"/>
      <c r="CE56" s="45"/>
      <c r="CF56" s="45"/>
      <c r="CG56" s="45"/>
      <c r="CH56" s="45"/>
      <c r="CI56" s="45"/>
      <c r="CJ56" s="45"/>
      <c r="CK56" s="45"/>
      <c r="CL56" s="45"/>
      <c r="CM56" s="45"/>
      <c r="CN56" s="45"/>
      <c r="CO56" s="45"/>
      <c r="CP56" s="45"/>
      <c r="CQ56" s="45"/>
      <c r="CR56" s="45"/>
      <c r="CS56" s="45"/>
      <c r="CT56" s="45"/>
      <c r="CU56" s="45"/>
      <c r="CV56" s="45"/>
      <c r="CW56" s="45"/>
      <c r="CX56" s="45"/>
      <c r="CY56" s="45"/>
      <c r="CZ56" s="45"/>
      <c r="DA56" s="45"/>
      <c r="DB56" s="45"/>
      <c r="DC56" s="45"/>
      <c r="DD56" s="45"/>
      <c r="DE56" s="45"/>
      <c r="DF56" s="45"/>
      <c r="DG56" s="45"/>
      <c r="DH56" s="45"/>
      <c r="DI56" s="45"/>
      <c r="DJ56" s="45"/>
      <c r="DK56" s="45"/>
      <c r="DL56" s="45"/>
      <c r="DM56" s="45"/>
      <c r="DN56" s="45"/>
      <c r="DO56" s="45"/>
      <c r="DP56" s="45"/>
      <c r="DQ56" s="45"/>
      <c r="DR56" s="45"/>
      <c r="DS56" s="45"/>
      <c r="DT56" s="45"/>
      <c r="DU56" s="45"/>
      <c r="DV56" s="45"/>
      <c r="DW56" s="45"/>
      <c r="DX56" s="45"/>
      <c r="DY56" s="45"/>
      <c r="DZ56" s="45"/>
      <c r="EA56" s="45"/>
      <c r="EB56" s="45"/>
      <c r="EC56" s="45"/>
      <c r="ED56" s="45"/>
      <c r="EE56" s="45"/>
      <c r="EF56" s="45"/>
      <c r="EG56" s="45"/>
      <c r="EH56" s="45"/>
      <c r="EI56" s="45"/>
      <c r="EJ56" s="45"/>
      <c r="EK56" s="45"/>
      <c r="EL56" s="45"/>
      <c r="EM56" s="45"/>
      <c r="EN56" s="45"/>
      <c r="EO56" s="45"/>
      <c r="EP56" s="45"/>
      <c r="EQ56" s="45"/>
      <c r="ER56" s="45"/>
      <c r="ES56" s="45"/>
      <c r="ET56" s="45"/>
      <c r="EU56" s="45"/>
      <c r="EV56" s="45"/>
      <c r="EW56" s="45"/>
      <c r="EX56" s="45"/>
      <c r="EY56" s="45"/>
      <c r="EZ56" s="45"/>
      <c r="FA56" s="45"/>
      <c r="FB56" s="45"/>
      <c r="FC56" s="45"/>
      <c r="FD56" s="45"/>
      <c r="FE56" s="45"/>
      <c r="FF56" s="45"/>
      <c r="FG56" s="45"/>
      <c r="FH56" s="45"/>
      <c r="FI56" s="45"/>
      <c r="FJ56" s="45"/>
      <c r="FK56" s="45"/>
      <c r="FL56" s="45"/>
      <c r="FM56" s="45"/>
      <c r="FN56" s="45"/>
      <c r="FO56" s="45"/>
      <c r="FP56" s="45"/>
      <c r="FQ56" s="45"/>
      <c r="FR56" s="45"/>
      <c r="FS56" s="45"/>
      <c r="FT56" s="45"/>
      <c r="FU56" s="45"/>
      <c r="FV56" s="45"/>
      <c r="FW56" s="45"/>
      <c r="FX56" s="45"/>
      <c r="FY56" s="45"/>
      <c r="FZ56" s="45"/>
      <c r="GA56" s="45"/>
      <c r="GB56" s="45"/>
      <c r="GC56" s="45"/>
      <c r="GD56" s="45"/>
      <c r="GE56" s="45"/>
      <c r="GF56" s="45"/>
      <c r="GG56" s="45"/>
      <c r="GH56" s="45"/>
      <c r="GI56" s="45"/>
      <c r="GJ56" s="45"/>
      <c r="GK56" s="45"/>
      <c r="GL56" s="45"/>
      <c r="GM56" s="45"/>
      <c r="GN56" s="45"/>
      <c r="GO56" s="45"/>
      <c r="GP56" s="45"/>
      <c r="GQ56" s="45"/>
      <c r="GR56" s="45"/>
      <c r="GS56" s="45"/>
      <c r="GT56" s="45"/>
      <c r="GU56" s="45"/>
      <c r="GV56" s="45"/>
      <c r="GW56" s="45"/>
      <c r="GX56" s="45"/>
      <c r="GY56" s="45"/>
      <c r="GZ56" s="45"/>
      <c r="HA56" s="45"/>
      <c r="HB56" s="45"/>
      <c r="HC56" s="45"/>
      <c r="HD56" s="45"/>
      <c r="HE56" s="45"/>
      <c r="HF56" s="45"/>
      <c r="HG56" s="45"/>
      <c r="HH56" s="45"/>
      <c r="HI56" s="45"/>
      <c r="HJ56" s="45"/>
      <c r="HK56" s="45"/>
      <c r="HL56" s="45"/>
      <c r="HM56" s="45"/>
      <c r="HN56" s="45"/>
      <c r="HO56" s="45"/>
      <c r="HP56" s="45"/>
      <c r="HQ56" s="45"/>
      <c r="HR56" s="45"/>
      <c r="HS56" s="45"/>
      <c r="HT56" s="45"/>
      <c r="HU56" s="45"/>
      <c r="HV56" s="45"/>
      <c r="HW56" s="45"/>
      <c r="HX56" s="45"/>
      <c r="HY56" s="45"/>
      <c r="HZ56" s="45"/>
      <c r="IA56" s="45"/>
      <c r="IB56" s="45"/>
      <c r="IC56" s="45"/>
      <c r="ID56" s="45"/>
      <c r="IE56" s="45"/>
      <c r="IF56" s="45"/>
      <c r="IG56" s="45"/>
      <c r="IH56" s="45"/>
      <c r="II56" s="45"/>
      <c r="IJ56" s="45"/>
      <c r="IK56" s="45"/>
      <c r="IL56" s="45"/>
      <c r="IM56" s="45"/>
      <c r="IN56" s="45"/>
      <c r="IO56" s="45"/>
      <c r="IP56" s="45"/>
      <c r="IQ56" s="45"/>
      <c r="IR56" s="45"/>
      <c r="IS56" s="45"/>
      <c r="IT56" s="45"/>
      <c r="IU56" s="45"/>
      <c r="IV56" s="45"/>
    </row>
    <row r="57" spans="1:256" s="49" customFormat="1" ht="15.75">
      <c r="A57" s="132"/>
      <c r="B57" s="133" t="s">
        <v>194</v>
      </c>
      <c r="C57" s="102">
        <v>8</v>
      </c>
      <c r="D57" s="102"/>
      <c r="E57" s="102"/>
      <c r="F57" s="104"/>
      <c r="G57" s="134">
        <v>6</v>
      </c>
      <c r="H57" s="135">
        <f t="shared" si="22"/>
        <v>180</v>
      </c>
      <c r="I57" s="136"/>
      <c r="J57" s="136"/>
      <c r="K57" s="136"/>
      <c r="L57" s="137"/>
      <c r="M57" s="94">
        <f t="shared" si="24"/>
        <v>180</v>
      </c>
      <c r="N57" s="58"/>
      <c r="O57" s="57"/>
      <c r="P57" s="238"/>
      <c r="Q57" s="238"/>
      <c r="R57" s="57"/>
      <c r="S57" s="57"/>
      <c r="T57" s="238"/>
      <c r="U57" s="243"/>
      <c r="V57" s="83"/>
      <c r="W57" s="83"/>
      <c r="X57" s="351"/>
      <c r="Y57" s="348"/>
      <c r="Z57" s="348"/>
      <c r="AA57" s="348"/>
      <c r="AB57" s="348"/>
      <c r="AC57" s="348"/>
      <c r="AD57" s="349"/>
      <c r="AE57" s="350">
        <v>6</v>
      </c>
      <c r="AF57" s="45"/>
      <c r="AG57" s="45"/>
      <c r="AH57" s="45"/>
      <c r="AI57" s="45"/>
      <c r="AJ57" s="45"/>
      <c r="AK57" s="45"/>
      <c r="AL57" s="45"/>
      <c r="AM57" s="45"/>
      <c r="AN57" s="45"/>
      <c r="AO57" s="45"/>
      <c r="AP57" s="45"/>
      <c r="AQ57" s="45"/>
      <c r="AR57" s="45"/>
      <c r="AS57" s="45"/>
      <c r="AT57" s="45"/>
      <c r="AU57" s="45"/>
      <c r="AV57" s="45"/>
      <c r="AW57" s="45"/>
      <c r="AX57" s="45"/>
      <c r="AY57" s="45"/>
      <c r="AZ57" s="45"/>
      <c r="BA57" s="45"/>
      <c r="BB57" s="45"/>
      <c r="BC57" s="45"/>
      <c r="BD57" s="45"/>
      <c r="BE57" s="45"/>
      <c r="BF57" s="45"/>
      <c r="BG57" s="45"/>
      <c r="BH57" s="45"/>
      <c r="BI57" s="45"/>
      <c r="BJ57" s="45"/>
      <c r="BK57" s="45"/>
      <c r="BL57" s="45"/>
      <c r="BM57" s="45"/>
      <c r="BN57" s="45"/>
      <c r="BO57" s="45"/>
      <c r="BP57" s="45"/>
      <c r="BQ57" s="45"/>
      <c r="BR57" s="45"/>
      <c r="BS57" s="45"/>
      <c r="BT57" s="45"/>
      <c r="BU57" s="45"/>
      <c r="BV57" s="45"/>
      <c r="BW57" s="45"/>
      <c r="BX57" s="45"/>
      <c r="BY57" s="45"/>
      <c r="BZ57" s="45"/>
      <c r="CA57" s="45"/>
      <c r="CB57" s="45"/>
      <c r="CC57" s="45"/>
      <c r="CD57" s="45"/>
      <c r="CE57" s="45"/>
      <c r="CF57" s="45"/>
      <c r="CG57" s="45"/>
      <c r="CH57" s="45"/>
      <c r="CI57" s="45"/>
      <c r="CJ57" s="45"/>
      <c r="CK57" s="45"/>
      <c r="CL57" s="45"/>
      <c r="CM57" s="45"/>
      <c r="CN57" s="45"/>
      <c r="CO57" s="45"/>
      <c r="CP57" s="45"/>
      <c r="CQ57" s="45"/>
      <c r="CR57" s="45"/>
      <c r="CS57" s="45"/>
      <c r="CT57" s="45"/>
      <c r="CU57" s="45"/>
      <c r="CV57" s="45"/>
      <c r="CW57" s="45"/>
      <c r="CX57" s="45"/>
      <c r="CY57" s="45"/>
      <c r="CZ57" s="45"/>
      <c r="DA57" s="45"/>
      <c r="DB57" s="45"/>
      <c r="DC57" s="45"/>
      <c r="DD57" s="45"/>
      <c r="DE57" s="45"/>
      <c r="DF57" s="45"/>
      <c r="DG57" s="45"/>
      <c r="DH57" s="45"/>
      <c r="DI57" s="45"/>
      <c r="DJ57" s="45"/>
      <c r="DK57" s="45"/>
      <c r="DL57" s="45"/>
      <c r="DM57" s="45"/>
      <c r="DN57" s="45"/>
      <c r="DO57" s="45"/>
      <c r="DP57" s="45"/>
      <c r="DQ57" s="45"/>
      <c r="DR57" s="45"/>
      <c r="DS57" s="45"/>
      <c r="DT57" s="45"/>
      <c r="DU57" s="45"/>
      <c r="DV57" s="45"/>
      <c r="DW57" s="45"/>
      <c r="DX57" s="45"/>
      <c r="DY57" s="45"/>
      <c r="DZ57" s="45"/>
      <c r="EA57" s="45"/>
      <c r="EB57" s="45"/>
      <c r="EC57" s="45"/>
      <c r="ED57" s="45"/>
      <c r="EE57" s="45"/>
      <c r="EF57" s="45"/>
      <c r="EG57" s="45"/>
      <c r="EH57" s="45"/>
      <c r="EI57" s="45"/>
      <c r="EJ57" s="45"/>
      <c r="EK57" s="45"/>
      <c r="EL57" s="45"/>
      <c r="EM57" s="45"/>
      <c r="EN57" s="45"/>
      <c r="EO57" s="45"/>
      <c r="EP57" s="45"/>
      <c r="EQ57" s="45"/>
      <c r="ER57" s="45"/>
      <c r="ES57" s="45"/>
      <c r="ET57" s="45"/>
      <c r="EU57" s="45"/>
      <c r="EV57" s="45"/>
      <c r="EW57" s="45"/>
      <c r="EX57" s="45"/>
      <c r="EY57" s="45"/>
      <c r="EZ57" s="45"/>
      <c r="FA57" s="45"/>
      <c r="FB57" s="45"/>
      <c r="FC57" s="45"/>
      <c r="FD57" s="45"/>
      <c r="FE57" s="45"/>
      <c r="FF57" s="45"/>
      <c r="FG57" s="45"/>
      <c r="FH57" s="45"/>
      <c r="FI57" s="45"/>
      <c r="FJ57" s="45"/>
      <c r="FK57" s="45"/>
      <c r="FL57" s="45"/>
      <c r="FM57" s="45"/>
      <c r="FN57" s="45"/>
      <c r="FO57" s="45"/>
      <c r="FP57" s="45"/>
      <c r="FQ57" s="45"/>
      <c r="FR57" s="45"/>
      <c r="FS57" s="45"/>
      <c r="FT57" s="45"/>
      <c r="FU57" s="45"/>
      <c r="FV57" s="45"/>
      <c r="FW57" s="45"/>
      <c r="FX57" s="45"/>
      <c r="FY57" s="45"/>
      <c r="FZ57" s="45"/>
      <c r="GA57" s="45"/>
      <c r="GB57" s="45"/>
      <c r="GC57" s="45"/>
      <c r="GD57" s="45"/>
      <c r="GE57" s="45"/>
      <c r="GF57" s="45"/>
      <c r="GG57" s="45"/>
      <c r="GH57" s="45"/>
      <c r="GI57" s="45"/>
      <c r="GJ57" s="45"/>
      <c r="GK57" s="45"/>
      <c r="GL57" s="45"/>
      <c r="GM57" s="45"/>
      <c r="GN57" s="45"/>
      <c r="GO57" s="45"/>
      <c r="GP57" s="45"/>
      <c r="GQ57" s="45"/>
      <c r="GR57" s="45"/>
      <c r="GS57" s="45"/>
      <c r="GT57" s="45"/>
      <c r="GU57" s="45"/>
      <c r="GV57" s="45"/>
      <c r="GW57" s="45"/>
      <c r="GX57" s="45"/>
      <c r="GY57" s="45"/>
      <c r="GZ57" s="45"/>
      <c r="HA57" s="45"/>
      <c r="HB57" s="45"/>
      <c r="HC57" s="45"/>
      <c r="HD57" s="45"/>
      <c r="HE57" s="45"/>
      <c r="HF57" s="45"/>
      <c r="HG57" s="45"/>
      <c r="HH57" s="45"/>
      <c r="HI57" s="45"/>
      <c r="HJ57" s="45"/>
      <c r="HK57" s="45"/>
      <c r="HL57" s="45"/>
      <c r="HM57" s="45"/>
      <c r="HN57" s="45"/>
      <c r="HO57" s="45"/>
      <c r="HP57" s="45"/>
      <c r="HQ57" s="45"/>
      <c r="HR57" s="45"/>
      <c r="HS57" s="45"/>
      <c r="HT57" s="45"/>
      <c r="HU57" s="45"/>
      <c r="HV57" s="45"/>
      <c r="HW57" s="45"/>
      <c r="HX57" s="45"/>
      <c r="HY57" s="45"/>
      <c r="HZ57" s="45"/>
      <c r="IA57" s="45"/>
      <c r="IB57" s="45"/>
      <c r="IC57" s="45"/>
      <c r="ID57" s="45"/>
      <c r="IE57" s="45"/>
      <c r="IF57" s="45"/>
      <c r="IG57" s="45"/>
      <c r="IH57" s="45"/>
      <c r="II57" s="45"/>
      <c r="IJ57" s="45"/>
      <c r="IK57" s="45"/>
      <c r="IL57" s="45"/>
      <c r="IM57" s="45"/>
      <c r="IN57" s="45"/>
      <c r="IO57" s="45"/>
      <c r="IP57" s="45"/>
      <c r="IQ57" s="45"/>
      <c r="IR57" s="45"/>
      <c r="IS57" s="45"/>
      <c r="IT57" s="45"/>
      <c r="IU57" s="45"/>
      <c r="IV57" s="45"/>
    </row>
    <row r="58" spans="1:256" s="49" customFormat="1" ht="16.5" thickBot="1">
      <c r="A58" s="25"/>
      <c r="B58" s="46" t="s">
        <v>44</v>
      </c>
      <c r="C58" s="13">
        <v>8</v>
      </c>
      <c r="D58" s="59"/>
      <c r="E58" s="60"/>
      <c r="F58" s="61"/>
      <c r="G58" s="27">
        <v>2</v>
      </c>
      <c r="H58" s="26">
        <f t="shared" si="22"/>
        <v>60</v>
      </c>
      <c r="I58" s="62"/>
      <c r="J58" s="62"/>
      <c r="K58" s="62"/>
      <c r="L58" s="63"/>
      <c r="M58" s="92">
        <f t="shared" si="24"/>
        <v>60</v>
      </c>
      <c r="N58" s="64"/>
      <c r="O58" s="60"/>
      <c r="P58" s="244"/>
      <c r="Q58" s="244"/>
      <c r="R58" s="60"/>
      <c r="S58" s="60"/>
      <c r="T58" s="244"/>
      <c r="U58" s="245"/>
      <c r="V58" s="83"/>
      <c r="W58" s="83"/>
      <c r="X58" s="351"/>
      <c r="Y58" s="348"/>
      <c r="Z58" s="348"/>
      <c r="AA58" s="348"/>
      <c r="AB58" s="348"/>
      <c r="AC58" s="348"/>
      <c r="AD58" s="349"/>
      <c r="AE58" s="350">
        <v>2</v>
      </c>
      <c r="AF58" s="45"/>
      <c r="AG58" s="45"/>
      <c r="AH58" s="45"/>
      <c r="AI58" s="45"/>
      <c r="AJ58" s="45"/>
      <c r="AK58" s="45"/>
      <c r="AL58" s="45"/>
      <c r="AM58" s="45"/>
      <c r="AN58" s="45"/>
      <c r="AO58" s="45"/>
      <c r="AP58" s="45"/>
      <c r="AQ58" s="45"/>
      <c r="AR58" s="45"/>
      <c r="AS58" s="45"/>
      <c r="AT58" s="45"/>
      <c r="AU58" s="45"/>
      <c r="AV58" s="45"/>
      <c r="AW58" s="45"/>
      <c r="AX58" s="45"/>
      <c r="AY58" s="45"/>
      <c r="AZ58" s="45"/>
      <c r="BA58" s="45"/>
      <c r="BB58" s="45"/>
      <c r="BC58" s="45"/>
      <c r="BD58" s="45"/>
      <c r="BE58" s="45"/>
      <c r="BF58" s="45"/>
      <c r="BG58" s="45"/>
      <c r="BH58" s="45"/>
      <c r="BI58" s="45"/>
      <c r="BJ58" s="45"/>
      <c r="BK58" s="45"/>
      <c r="BL58" s="45"/>
      <c r="BM58" s="45"/>
      <c r="BN58" s="45"/>
      <c r="BO58" s="45"/>
      <c r="BP58" s="45"/>
      <c r="BQ58" s="45"/>
      <c r="BR58" s="45"/>
      <c r="BS58" s="45"/>
      <c r="BT58" s="45"/>
      <c r="BU58" s="45"/>
      <c r="BV58" s="45"/>
      <c r="BW58" s="45"/>
      <c r="BX58" s="45"/>
      <c r="BY58" s="45"/>
      <c r="BZ58" s="45"/>
      <c r="CA58" s="45"/>
      <c r="CB58" s="45"/>
      <c r="CC58" s="45"/>
      <c r="CD58" s="45"/>
      <c r="CE58" s="45"/>
      <c r="CF58" s="45"/>
      <c r="CG58" s="45"/>
      <c r="CH58" s="45"/>
      <c r="CI58" s="45"/>
      <c r="CJ58" s="45"/>
      <c r="CK58" s="45"/>
      <c r="CL58" s="45"/>
      <c r="CM58" s="45"/>
      <c r="CN58" s="45"/>
      <c r="CO58" s="45"/>
      <c r="CP58" s="45"/>
      <c r="CQ58" s="45"/>
      <c r="CR58" s="45"/>
      <c r="CS58" s="45"/>
      <c r="CT58" s="45"/>
      <c r="CU58" s="45"/>
      <c r="CV58" s="45"/>
      <c r="CW58" s="45"/>
      <c r="CX58" s="45"/>
      <c r="CY58" s="45"/>
      <c r="CZ58" s="45"/>
      <c r="DA58" s="45"/>
      <c r="DB58" s="45"/>
      <c r="DC58" s="45"/>
      <c r="DD58" s="45"/>
      <c r="DE58" s="45"/>
      <c r="DF58" s="45"/>
      <c r="DG58" s="45"/>
      <c r="DH58" s="45"/>
      <c r="DI58" s="45"/>
      <c r="DJ58" s="45"/>
      <c r="DK58" s="45"/>
      <c r="DL58" s="45"/>
      <c r="DM58" s="45"/>
      <c r="DN58" s="45"/>
      <c r="DO58" s="45"/>
      <c r="DP58" s="45"/>
      <c r="DQ58" s="45"/>
      <c r="DR58" s="45"/>
      <c r="DS58" s="45"/>
      <c r="DT58" s="45"/>
      <c r="DU58" s="45"/>
      <c r="DV58" s="45"/>
      <c r="DW58" s="45"/>
      <c r="DX58" s="45"/>
      <c r="DY58" s="45"/>
      <c r="DZ58" s="45"/>
      <c r="EA58" s="45"/>
      <c r="EB58" s="45"/>
      <c r="EC58" s="45"/>
      <c r="ED58" s="45"/>
      <c r="EE58" s="45"/>
      <c r="EF58" s="45"/>
      <c r="EG58" s="45"/>
      <c r="EH58" s="45"/>
      <c r="EI58" s="45"/>
      <c r="EJ58" s="45"/>
      <c r="EK58" s="45"/>
      <c r="EL58" s="45"/>
      <c r="EM58" s="45"/>
      <c r="EN58" s="45"/>
      <c r="EO58" s="45"/>
      <c r="EP58" s="45"/>
      <c r="EQ58" s="45"/>
      <c r="ER58" s="45"/>
      <c r="ES58" s="45"/>
      <c r="ET58" s="45"/>
      <c r="EU58" s="45"/>
      <c r="EV58" s="45"/>
      <c r="EW58" s="45"/>
      <c r="EX58" s="45"/>
      <c r="EY58" s="45"/>
      <c r="EZ58" s="45"/>
      <c r="FA58" s="45"/>
      <c r="FB58" s="45"/>
      <c r="FC58" s="45"/>
      <c r="FD58" s="45"/>
      <c r="FE58" s="45"/>
      <c r="FF58" s="45"/>
      <c r="FG58" s="45"/>
      <c r="FH58" s="45"/>
      <c r="FI58" s="45"/>
      <c r="FJ58" s="45"/>
      <c r="FK58" s="45"/>
      <c r="FL58" s="45"/>
      <c r="FM58" s="45"/>
      <c r="FN58" s="45"/>
      <c r="FO58" s="45"/>
      <c r="FP58" s="45"/>
      <c r="FQ58" s="45"/>
      <c r="FR58" s="45"/>
      <c r="FS58" s="45"/>
      <c r="FT58" s="45"/>
      <c r="FU58" s="45"/>
      <c r="FV58" s="45"/>
      <c r="FW58" s="45"/>
      <c r="FX58" s="45"/>
      <c r="FY58" s="45"/>
      <c r="FZ58" s="45"/>
      <c r="GA58" s="45"/>
      <c r="GB58" s="45"/>
      <c r="GC58" s="45"/>
      <c r="GD58" s="45"/>
      <c r="GE58" s="45"/>
      <c r="GF58" s="45"/>
      <c r="GG58" s="45"/>
      <c r="GH58" s="45"/>
      <c r="GI58" s="45"/>
      <c r="GJ58" s="45"/>
      <c r="GK58" s="45"/>
      <c r="GL58" s="45"/>
      <c r="GM58" s="45"/>
      <c r="GN58" s="45"/>
      <c r="GO58" s="45"/>
      <c r="GP58" s="45"/>
      <c r="GQ58" s="45"/>
      <c r="GR58" s="45"/>
      <c r="GS58" s="45"/>
      <c r="GT58" s="45"/>
      <c r="GU58" s="45"/>
      <c r="GV58" s="45"/>
      <c r="GW58" s="45"/>
      <c r="GX58" s="45"/>
      <c r="GY58" s="45"/>
      <c r="GZ58" s="45"/>
      <c r="HA58" s="45"/>
      <c r="HB58" s="45"/>
      <c r="HC58" s="45"/>
      <c r="HD58" s="45"/>
      <c r="HE58" s="45"/>
      <c r="HF58" s="45"/>
      <c r="HG58" s="45"/>
      <c r="HH58" s="45"/>
      <c r="HI58" s="45"/>
      <c r="HJ58" s="45"/>
      <c r="HK58" s="45"/>
      <c r="HL58" s="45"/>
      <c r="HM58" s="45"/>
      <c r="HN58" s="45"/>
      <c r="HO58" s="45"/>
      <c r="HP58" s="45"/>
      <c r="HQ58" s="45"/>
      <c r="HR58" s="45"/>
      <c r="HS58" s="45"/>
      <c r="HT58" s="45"/>
      <c r="HU58" s="45"/>
      <c r="HV58" s="45"/>
      <c r="HW58" s="45"/>
      <c r="HX58" s="45"/>
      <c r="HY58" s="45"/>
      <c r="HZ58" s="45"/>
      <c r="IA58" s="45"/>
      <c r="IB58" s="45"/>
      <c r="IC58" s="45"/>
      <c r="ID58" s="45"/>
      <c r="IE58" s="45"/>
      <c r="IF58" s="45"/>
      <c r="IG58" s="45"/>
      <c r="IH58" s="45"/>
      <c r="II58" s="45"/>
      <c r="IJ58" s="45"/>
      <c r="IK58" s="45"/>
      <c r="IL58" s="45"/>
      <c r="IM58" s="45"/>
      <c r="IN58" s="45"/>
      <c r="IO58" s="45"/>
      <c r="IP58" s="45"/>
      <c r="IQ58" s="45"/>
      <c r="IR58" s="45"/>
      <c r="IS58" s="45"/>
      <c r="IT58" s="45"/>
      <c r="IU58" s="45"/>
      <c r="IV58" s="45"/>
    </row>
    <row r="59" spans="1:256" s="49" customFormat="1" ht="15" customHeight="1" thickBot="1">
      <c r="A59" s="554" t="s">
        <v>168</v>
      </c>
      <c r="B59" s="555"/>
      <c r="C59" s="249">
        <v>19</v>
      </c>
      <c r="D59" s="250">
        <v>8</v>
      </c>
      <c r="E59" s="250"/>
      <c r="F59" s="251">
        <v>2</v>
      </c>
      <c r="G59" s="252">
        <f t="shared" ref="G59:U59" si="29">SUM(G36:G58)</f>
        <v>122</v>
      </c>
      <c r="H59" s="253">
        <f t="shared" si="29"/>
        <v>3660</v>
      </c>
      <c r="I59" s="254">
        <f t="shared" si="29"/>
        <v>1096</v>
      </c>
      <c r="J59" s="254">
        <f t="shared" si="29"/>
        <v>584</v>
      </c>
      <c r="K59" s="254">
        <f t="shared" si="29"/>
        <v>0</v>
      </c>
      <c r="L59" s="255">
        <f t="shared" si="29"/>
        <v>512</v>
      </c>
      <c r="M59" s="252">
        <f t="shared" si="29"/>
        <v>2564</v>
      </c>
      <c r="N59" s="253">
        <f t="shared" si="29"/>
        <v>16.5</v>
      </c>
      <c r="O59" s="253">
        <f t="shared" si="29"/>
        <v>4</v>
      </c>
      <c r="P59" s="253">
        <f t="shared" si="29"/>
        <v>13.5</v>
      </c>
      <c r="Q59" s="253">
        <f t="shared" si="29"/>
        <v>10</v>
      </c>
      <c r="R59" s="253">
        <f t="shared" si="29"/>
        <v>2.5</v>
      </c>
      <c r="S59" s="253">
        <f t="shared" si="29"/>
        <v>12.5</v>
      </c>
      <c r="T59" s="253">
        <f t="shared" si="29"/>
        <v>12.5</v>
      </c>
      <c r="U59" s="256">
        <f t="shared" si="29"/>
        <v>5</v>
      </c>
      <c r="V59" s="178"/>
      <c r="W59" s="83"/>
      <c r="X59" s="284"/>
      <c r="Y59" s="281"/>
      <c r="Z59" s="281"/>
      <c r="AA59" s="281"/>
      <c r="AB59" s="281"/>
      <c r="AC59" s="281"/>
      <c r="AD59" s="282"/>
      <c r="AE59" s="283"/>
    </row>
    <row r="60" spans="1:256" s="49" customFormat="1" ht="16.5" thickBot="1">
      <c r="A60" s="534" t="s">
        <v>154</v>
      </c>
      <c r="B60" s="535"/>
      <c r="C60" s="535"/>
      <c r="D60" s="535"/>
      <c r="E60" s="535"/>
      <c r="F60" s="535"/>
      <c r="G60" s="535"/>
      <c r="H60" s="535"/>
      <c r="I60" s="535"/>
      <c r="J60" s="535"/>
      <c r="K60" s="535"/>
      <c r="L60" s="535"/>
      <c r="M60" s="535"/>
      <c r="N60" s="535"/>
      <c r="O60" s="535"/>
      <c r="P60" s="535"/>
      <c r="Q60" s="535"/>
      <c r="R60" s="535"/>
      <c r="S60" s="535"/>
      <c r="T60" s="535"/>
      <c r="U60" s="536"/>
      <c r="V60" s="178"/>
      <c r="W60" s="83"/>
      <c r="X60" s="284"/>
      <c r="Y60" s="281"/>
      <c r="Z60" s="281"/>
      <c r="AA60" s="281"/>
      <c r="AB60" s="281"/>
      <c r="AC60" s="281"/>
      <c r="AD60" s="282"/>
      <c r="AE60" s="283"/>
    </row>
    <row r="61" spans="1:256" s="49" customFormat="1" ht="16.5" thickBot="1">
      <c r="A61" s="257"/>
      <c r="B61" s="258" t="s">
        <v>167</v>
      </c>
      <c r="C61" s="259"/>
      <c r="D61" s="258">
        <v>11</v>
      </c>
      <c r="E61" s="258"/>
      <c r="F61" s="260"/>
      <c r="G61" s="261">
        <f>SUM(G62:G69)</f>
        <v>40</v>
      </c>
      <c r="H61" s="262">
        <f>G61*30</f>
        <v>1200</v>
      </c>
      <c r="I61" s="263">
        <f>SUM(I62:I69)</f>
        <v>426</v>
      </c>
      <c r="J61" s="258">
        <f>SUM(J62:J69)</f>
        <v>238</v>
      </c>
      <c r="K61" s="258">
        <f>SUM(K62:K69)</f>
        <v>0</v>
      </c>
      <c r="L61" s="258">
        <f>SUM(L62:L69)</f>
        <v>188</v>
      </c>
      <c r="M61" s="264">
        <f>H61-I61</f>
        <v>774</v>
      </c>
      <c r="N61" s="259"/>
      <c r="O61" s="258"/>
      <c r="P61" s="258"/>
      <c r="Q61" s="258">
        <f>SUM(Q62:Q69)</f>
        <v>9</v>
      </c>
      <c r="R61" s="258">
        <f>SUM(R62:R69)</f>
        <v>3.5</v>
      </c>
      <c r="S61" s="258">
        <f>SUM(S62:S69)</f>
        <v>3.5</v>
      </c>
      <c r="T61" s="258">
        <f>SUM(T62:T69)</f>
        <v>7</v>
      </c>
      <c r="U61" s="260">
        <f>SUM(U62:U69)</f>
        <v>10</v>
      </c>
      <c r="V61" s="178"/>
      <c r="W61" s="178"/>
      <c r="X61" s="284"/>
      <c r="Y61" s="281"/>
      <c r="Z61" s="281"/>
      <c r="AA61" s="281"/>
      <c r="AB61" s="281"/>
      <c r="AC61" s="281"/>
      <c r="AD61" s="282"/>
      <c r="AE61" s="283"/>
    </row>
    <row r="62" spans="1:256" s="49" customFormat="1" ht="15.75">
      <c r="A62" s="101" t="s">
        <v>63</v>
      </c>
      <c r="B62" s="560" t="s">
        <v>188</v>
      </c>
      <c r="C62" s="29"/>
      <c r="D62" s="65">
        <v>4</v>
      </c>
      <c r="E62" s="29"/>
      <c r="F62" s="66"/>
      <c r="G62" s="31">
        <v>5</v>
      </c>
      <c r="H62" s="32">
        <f t="shared" ref="H62:H69" si="30">G62*30</f>
        <v>150</v>
      </c>
      <c r="I62" s="33">
        <f t="shared" ref="I62:I69" si="31">SUM(J62:L62)</f>
        <v>60</v>
      </c>
      <c r="J62" s="119">
        <v>30</v>
      </c>
      <c r="K62" s="119"/>
      <c r="L62" s="223">
        <v>30</v>
      </c>
      <c r="M62" s="94">
        <f t="shared" ref="M62:M69" si="32">H62-I62</f>
        <v>90</v>
      </c>
      <c r="N62" s="67"/>
      <c r="O62" s="29"/>
      <c r="P62" s="238"/>
      <c r="Q62" s="238">
        <v>4</v>
      </c>
      <c r="R62" s="68"/>
      <c r="S62" s="68"/>
      <c r="T62" s="238"/>
      <c r="U62" s="246"/>
      <c r="V62" s="178">
        <f t="shared" ref="V62:V69" si="33">I62/H62</f>
        <v>0.4</v>
      </c>
      <c r="W62" s="178" t="str">
        <f t="shared" ref="W62:W69" si="34">IF(V62&gt;50%,V62,"")</f>
        <v/>
      </c>
      <c r="X62" s="351"/>
      <c r="Y62" s="348"/>
      <c r="Z62" s="348"/>
      <c r="AA62" s="348">
        <v>5</v>
      </c>
      <c r="AB62" s="348"/>
      <c r="AC62" s="348"/>
      <c r="AD62" s="349"/>
      <c r="AE62" s="350"/>
    </row>
    <row r="63" spans="1:256" s="49" customFormat="1" ht="15.75">
      <c r="A63" s="100" t="s">
        <v>64</v>
      </c>
      <c r="B63" s="561"/>
      <c r="C63" s="28"/>
      <c r="D63" s="69">
        <v>4</v>
      </c>
      <c r="E63" s="28"/>
      <c r="F63" s="70"/>
      <c r="G63" s="30">
        <v>5</v>
      </c>
      <c r="H63" s="34">
        <f t="shared" si="30"/>
        <v>150</v>
      </c>
      <c r="I63" s="8">
        <f t="shared" si="31"/>
        <v>74</v>
      </c>
      <c r="J63" s="119">
        <v>44</v>
      </c>
      <c r="K63" s="119"/>
      <c r="L63" s="223">
        <v>30</v>
      </c>
      <c r="M63" s="91">
        <f t="shared" si="32"/>
        <v>76</v>
      </c>
      <c r="N63" s="71"/>
      <c r="O63" s="28"/>
      <c r="P63" s="232"/>
      <c r="Q63" s="232">
        <v>5</v>
      </c>
      <c r="R63" s="7"/>
      <c r="S63" s="7"/>
      <c r="T63" s="232"/>
      <c r="U63" s="247"/>
      <c r="V63" s="178">
        <f t="shared" si="33"/>
        <v>0.49333333333333335</v>
      </c>
      <c r="W63" s="178" t="str">
        <f t="shared" si="34"/>
        <v/>
      </c>
      <c r="X63" s="351"/>
      <c r="Y63" s="348"/>
      <c r="Z63" s="348"/>
      <c r="AA63" s="348">
        <v>5</v>
      </c>
      <c r="AB63" s="348"/>
      <c r="AC63" s="348"/>
      <c r="AD63" s="349"/>
      <c r="AE63" s="350"/>
    </row>
    <row r="64" spans="1:256" s="49" customFormat="1" ht="15.75">
      <c r="A64" s="100" t="s">
        <v>65</v>
      </c>
      <c r="B64" s="561"/>
      <c r="C64" s="28"/>
      <c r="D64" s="69">
        <v>5</v>
      </c>
      <c r="E64" s="28"/>
      <c r="F64" s="70"/>
      <c r="G64" s="30">
        <v>5</v>
      </c>
      <c r="H64" s="34">
        <f t="shared" si="30"/>
        <v>150</v>
      </c>
      <c r="I64" s="8">
        <f t="shared" si="31"/>
        <v>52</v>
      </c>
      <c r="J64" s="119">
        <v>30</v>
      </c>
      <c r="K64" s="119"/>
      <c r="L64" s="223">
        <v>22</v>
      </c>
      <c r="M64" s="91">
        <f t="shared" si="32"/>
        <v>98</v>
      </c>
      <c r="N64" s="71"/>
      <c r="O64" s="28"/>
      <c r="P64" s="232"/>
      <c r="Q64" s="232"/>
      <c r="R64" s="7">
        <v>3.5</v>
      </c>
      <c r="S64" s="52"/>
      <c r="T64" s="232"/>
      <c r="U64" s="247"/>
      <c r="V64" s="178">
        <f t="shared" si="33"/>
        <v>0.34666666666666668</v>
      </c>
      <c r="W64" s="178" t="str">
        <f t="shared" si="34"/>
        <v/>
      </c>
      <c r="X64" s="351"/>
      <c r="Y64" s="348"/>
      <c r="Z64" s="348"/>
      <c r="AA64" s="348">
        <v>2</v>
      </c>
      <c r="AB64" s="348">
        <v>3</v>
      </c>
      <c r="AC64" s="348"/>
      <c r="AD64" s="349"/>
      <c r="AE64" s="350"/>
    </row>
    <row r="65" spans="1:256" s="49" customFormat="1" ht="15.75">
      <c r="A65" s="100" t="s">
        <v>66</v>
      </c>
      <c r="B65" s="561"/>
      <c r="C65" s="28"/>
      <c r="D65" s="69">
        <v>6</v>
      </c>
      <c r="E65" s="28"/>
      <c r="F65" s="70"/>
      <c r="G65" s="30">
        <v>5</v>
      </c>
      <c r="H65" s="34">
        <f t="shared" si="30"/>
        <v>150</v>
      </c>
      <c r="I65" s="8">
        <f t="shared" si="31"/>
        <v>44</v>
      </c>
      <c r="J65" s="119">
        <v>22</v>
      </c>
      <c r="K65" s="119"/>
      <c r="L65" s="223">
        <v>22</v>
      </c>
      <c r="M65" s="91">
        <f t="shared" si="32"/>
        <v>106</v>
      </c>
      <c r="N65" s="71"/>
      <c r="O65" s="28"/>
      <c r="P65" s="232"/>
      <c r="Q65" s="232"/>
      <c r="R65" s="7"/>
      <c r="S65" s="52">
        <v>3.5</v>
      </c>
      <c r="T65" s="232"/>
      <c r="U65" s="247"/>
      <c r="V65" s="178">
        <f t="shared" si="33"/>
        <v>0.29333333333333333</v>
      </c>
      <c r="W65" s="178" t="str">
        <f t="shared" si="34"/>
        <v/>
      </c>
      <c r="X65" s="351"/>
      <c r="Y65" s="348"/>
      <c r="Z65" s="348"/>
      <c r="AA65" s="348"/>
      <c r="AB65" s="348"/>
      <c r="AC65" s="348">
        <v>3</v>
      </c>
      <c r="AD65" s="349">
        <v>2</v>
      </c>
      <c r="AE65" s="350"/>
    </row>
    <row r="66" spans="1:256" s="49" customFormat="1" ht="15.75">
      <c r="A66" s="100" t="s">
        <v>67</v>
      </c>
      <c r="B66" s="561"/>
      <c r="C66" s="28"/>
      <c r="D66" s="69">
        <v>7</v>
      </c>
      <c r="E66" s="28"/>
      <c r="F66" s="70"/>
      <c r="G66" s="30">
        <v>5</v>
      </c>
      <c r="H66" s="34">
        <f t="shared" si="30"/>
        <v>150</v>
      </c>
      <c r="I66" s="8">
        <f t="shared" si="31"/>
        <v>44</v>
      </c>
      <c r="J66" s="119">
        <v>22</v>
      </c>
      <c r="K66" s="119"/>
      <c r="L66" s="223">
        <v>22</v>
      </c>
      <c r="M66" s="91">
        <f t="shared" si="32"/>
        <v>106</v>
      </c>
      <c r="N66" s="71"/>
      <c r="O66" s="28"/>
      <c r="P66" s="232"/>
      <c r="Q66" s="232"/>
      <c r="R66" s="7"/>
      <c r="S66" s="7"/>
      <c r="T66" s="232">
        <v>3.5</v>
      </c>
      <c r="U66" s="247"/>
      <c r="V66" s="279">
        <f t="shared" si="33"/>
        <v>0.29333333333333333</v>
      </c>
      <c r="W66" s="178" t="str">
        <f t="shared" si="34"/>
        <v/>
      </c>
      <c r="X66" s="351"/>
      <c r="Y66" s="348"/>
      <c r="Z66" s="348"/>
      <c r="AA66" s="348"/>
      <c r="AB66" s="348"/>
      <c r="AC66" s="348">
        <v>3</v>
      </c>
      <c r="AD66" s="349">
        <v>2</v>
      </c>
      <c r="AE66" s="350"/>
    </row>
    <row r="67" spans="1:256" s="49" customFormat="1" ht="15.75">
      <c r="A67" s="100" t="s">
        <v>68</v>
      </c>
      <c r="B67" s="561"/>
      <c r="C67" s="28"/>
      <c r="D67" s="69">
        <v>7</v>
      </c>
      <c r="E67" s="28"/>
      <c r="F67" s="70"/>
      <c r="G67" s="30">
        <v>5</v>
      </c>
      <c r="H67" s="34">
        <f t="shared" si="30"/>
        <v>150</v>
      </c>
      <c r="I67" s="8">
        <f t="shared" si="31"/>
        <v>52</v>
      </c>
      <c r="J67" s="119">
        <v>30</v>
      </c>
      <c r="K67" s="119"/>
      <c r="L67" s="223">
        <v>22</v>
      </c>
      <c r="M67" s="91">
        <f t="shared" si="32"/>
        <v>98</v>
      </c>
      <c r="N67" s="71"/>
      <c r="O67" s="28"/>
      <c r="P67" s="232"/>
      <c r="Q67" s="232"/>
      <c r="R67" s="7"/>
      <c r="S67" s="7"/>
      <c r="T67" s="232">
        <v>3.5</v>
      </c>
      <c r="U67" s="247"/>
      <c r="V67" s="178">
        <f t="shared" si="33"/>
        <v>0.34666666666666668</v>
      </c>
      <c r="W67" s="178" t="str">
        <f t="shared" si="34"/>
        <v/>
      </c>
      <c r="X67" s="351"/>
      <c r="Y67" s="348"/>
      <c r="Z67" s="348"/>
      <c r="AA67" s="348"/>
      <c r="AB67" s="348"/>
      <c r="AC67" s="348"/>
      <c r="AD67" s="349">
        <v>3</v>
      </c>
      <c r="AE67" s="350">
        <v>2</v>
      </c>
    </row>
    <row r="68" spans="1:256" s="49" customFormat="1" ht="15.75">
      <c r="A68" s="100" t="s">
        <v>69</v>
      </c>
      <c r="B68" s="561"/>
      <c r="C68" s="28"/>
      <c r="D68" s="69">
        <v>8</v>
      </c>
      <c r="E68" s="28"/>
      <c r="F68" s="70"/>
      <c r="G68" s="30">
        <v>5</v>
      </c>
      <c r="H68" s="34">
        <f t="shared" si="30"/>
        <v>150</v>
      </c>
      <c r="I68" s="8">
        <f t="shared" si="31"/>
        <v>50</v>
      </c>
      <c r="J68" s="119">
        <v>30</v>
      </c>
      <c r="K68" s="119"/>
      <c r="L68" s="223">
        <v>20</v>
      </c>
      <c r="M68" s="91">
        <f t="shared" si="32"/>
        <v>100</v>
      </c>
      <c r="N68" s="71"/>
      <c r="O68" s="28"/>
      <c r="P68" s="232"/>
      <c r="Q68" s="232"/>
      <c r="R68" s="72"/>
      <c r="S68" s="72"/>
      <c r="T68" s="232"/>
      <c r="U68" s="247">
        <v>5</v>
      </c>
      <c r="V68" s="178">
        <f t="shared" si="33"/>
        <v>0.33333333333333331</v>
      </c>
      <c r="W68" s="178" t="str">
        <f t="shared" si="34"/>
        <v/>
      </c>
      <c r="X68" s="351"/>
      <c r="Y68" s="348"/>
      <c r="Z68" s="348"/>
      <c r="AA68" s="348"/>
      <c r="AB68" s="348"/>
      <c r="AC68" s="348"/>
      <c r="AD68" s="349">
        <v>3</v>
      </c>
      <c r="AE68" s="350">
        <v>2</v>
      </c>
    </row>
    <row r="69" spans="1:256" s="49" customFormat="1" ht="16.5" thickBot="1">
      <c r="A69" s="159" t="s">
        <v>70</v>
      </c>
      <c r="B69" s="561"/>
      <c r="C69" s="160"/>
      <c r="D69" s="161">
        <v>8</v>
      </c>
      <c r="E69" s="160"/>
      <c r="F69" s="162"/>
      <c r="G69" s="163">
        <v>5</v>
      </c>
      <c r="H69" s="164">
        <f t="shared" si="30"/>
        <v>150</v>
      </c>
      <c r="I69" s="165">
        <f t="shared" si="31"/>
        <v>50</v>
      </c>
      <c r="J69" s="166">
        <v>30</v>
      </c>
      <c r="K69" s="166"/>
      <c r="L69" s="167">
        <v>20</v>
      </c>
      <c r="M69" s="93">
        <f t="shared" si="32"/>
        <v>100</v>
      </c>
      <c r="N69" s="168"/>
      <c r="O69" s="160"/>
      <c r="P69" s="237"/>
      <c r="Q69" s="237"/>
      <c r="R69" s="169"/>
      <c r="S69" s="169"/>
      <c r="T69" s="237"/>
      <c r="U69" s="248">
        <v>5</v>
      </c>
      <c r="V69" s="178">
        <f t="shared" si="33"/>
        <v>0.33333333333333331</v>
      </c>
      <c r="W69" s="178" t="str">
        <f t="shared" si="34"/>
        <v/>
      </c>
      <c r="X69" s="351"/>
      <c r="Y69" s="348"/>
      <c r="Z69" s="348"/>
      <c r="AA69" s="348"/>
      <c r="AB69" s="348"/>
      <c r="AC69" s="348"/>
      <c r="AD69" s="349"/>
      <c r="AE69" s="350">
        <v>5</v>
      </c>
    </row>
    <row r="70" spans="1:256" s="49" customFormat="1" ht="16.5" thickBot="1">
      <c r="A70" s="73"/>
      <c r="B70" s="170" t="s">
        <v>164</v>
      </c>
      <c r="C70" s="171">
        <f>SUM(C59:C61)</f>
        <v>19</v>
      </c>
      <c r="D70" s="171">
        <f>SUM(D59:D61)</f>
        <v>19</v>
      </c>
      <c r="E70" s="171">
        <f>SUM(E59:E61)</f>
        <v>0</v>
      </c>
      <c r="F70" s="171">
        <f>SUM(F59:F61)</f>
        <v>2</v>
      </c>
      <c r="G70" s="172">
        <f t="shared" ref="G70:U70" si="35">SUM(G59,G61)</f>
        <v>162</v>
      </c>
      <c r="H70" s="173">
        <f t="shared" si="35"/>
        <v>4860</v>
      </c>
      <c r="I70" s="174">
        <f t="shared" si="35"/>
        <v>1522</v>
      </c>
      <c r="J70" s="174">
        <f t="shared" si="35"/>
        <v>822</v>
      </c>
      <c r="K70" s="174">
        <f t="shared" si="35"/>
        <v>0</v>
      </c>
      <c r="L70" s="175">
        <f t="shared" si="35"/>
        <v>700</v>
      </c>
      <c r="M70" s="172">
        <f t="shared" si="35"/>
        <v>3338</v>
      </c>
      <c r="N70" s="173">
        <f t="shared" si="35"/>
        <v>16.5</v>
      </c>
      <c r="O70" s="174">
        <f t="shared" si="35"/>
        <v>4</v>
      </c>
      <c r="P70" s="174">
        <f t="shared" si="35"/>
        <v>13.5</v>
      </c>
      <c r="Q70" s="171">
        <f t="shared" si="35"/>
        <v>19</v>
      </c>
      <c r="R70" s="171">
        <f t="shared" si="35"/>
        <v>6</v>
      </c>
      <c r="S70" s="171">
        <f t="shared" si="35"/>
        <v>16</v>
      </c>
      <c r="T70" s="171">
        <f t="shared" si="35"/>
        <v>19.5</v>
      </c>
      <c r="U70" s="175">
        <f t="shared" si="35"/>
        <v>15</v>
      </c>
      <c r="V70" s="178"/>
      <c r="W70" s="178"/>
      <c r="X70" s="284"/>
      <c r="Y70" s="281"/>
      <c r="Z70" s="281"/>
      <c r="AA70" s="281"/>
      <c r="AB70" s="281"/>
      <c r="AC70" s="281"/>
      <c r="AD70" s="282"/>
      <c r="AE70" s="283"/>
    </row>
    <row r="71" spans="1:256" s="177" customFormat="1" ht="36" customHeight="1" thickBot="1">
      <c r="A71" s="550" t="s">
        <v>165</v>
      </c>
      <c r="B71" s="551"/>
      <c r="C71" s="198"/>
      <c r="D71" s="198"/>
      <c r="E71" s="198"/>
      <c r="F71" s="198"/>
      <c r="G71" s="199"/>
      <c r="H71" s="176">
        <f>G33/G74</f>
        <v>0.31645569620253167</v>
      </c>
      <c r="I71" s="200"/>
      <c r="J71" s="200"/>
      <c r="K71" s="200"/>
      <c r="L71" s="201"/>
      <c r="M71" s="199"/>
      <c r="N71" s="202"/>
      <c r="O71" s="203"/>
      <c r="P71" s="200"/>
      <c r="Q71" s="204"/>
      <c r="R71" s="203"/>
      <c r="S71" s="203"/>
      <c r="T71" s="203"/>
      <c r="U71" s="205"/>
      <c r="V71" s="83"/>
      <c r="W71" s="83"/>
      <c r="X71" s="284"/>
      <c r="Y71" s="281"/>
      <c r="Z71" s="281"/>
      <c r="AA71" s="281"/>
      <c r="AB71" s="281"/>
      <c r="AC71" s="281"/>
      <c r="AD71" s="282"/>
      <c r="AE71" s="283"/>
    </row>
    <row r="72" spans="1:256" s="177" customFormat="1" ht="37.5" customHeight="1" thickBot="1">
      <c r="A72" s="552" t="s">
        <v>166</v>
      </c>
      <c r="B72" s="553"/>
      <c r="C72" s="37"/>
      <c r="D72" s="37"/>
      <c r="E72" s="37"/>
      <c r="F72" s="37"/>
      <c r="G72" s="38"/>
      <c r="H72" s="39">
        <f>(G61+G27)/G74</f>
        <v>0.25316455696202533</v>
      </c>
      <c r="I72" s="37"/>
      <c r="J72" s="37"/>
      <c r="K72" s="37"/>
      <c r="L72" s="40"/>
      <c r="M72" s="38"/>
      <c r="N72" s="41"/>
      <c r="O72" s="37"/>
      <c r="P72" s="40"/>
      <c r="Q72" s="37"/>
      <c r="R72" s="37"/>
      <c r="S72" s="37"/>
      <c r="T72" s="37"/>
      <c r="U72" s="42"/>
      <c r="V72" s="83"/>
      <c r="W72" s="83"/>
      <c r="X72" s="284"/>
      <c r="Y72" s="281"/>
      <c r="Z72" s="281"/>
      <c r="AA72" s="281"/>
      <c r="AB72" s="281"/>
      <c r="AC72" s="281"/>
      <c r="AD72" s="282"/>
      <c r="AE72" s="283"/>
    </row>
    <row r="73" spans="1:256" s="48" customFormat="1" ht="16.5" thickBot="1">
      <c r="B73" s="74"/>
      <c r="C73" s="547" t="s">
        <v>155</v>
      </c>
      <c r="D73" s="548"/>
      <c r="E73" s="548"/>
      <c r="F73" s="548"/>
      <c r="G73" s="548"/>
      <c r="H73" s="548"/>
      <c r="I73" s="548"/>
      <c r="J73" s="548"/>
      <c r="K73" s="548"/>
      <c r="L73" s="548"/>
      <c r="M73" s="548"/>
      <c r="N73" s="548"/>
      <c r="O73" s="548"/>
      <c r="P73" s="548"/>
      <c r="Q73" s="548"/>
      <c r="R73" s="548"/>
      <c r="S73" s="548"/>
      <c r="T73" s="548"/>
      <c r="U73" s="549"/>
      <c r="V73"/>
      <c r="W73"/>
      <c r="X73" s="285"/>
      <c r="Y73" s="280"/>
      <c r="Z73" s="280"/>
      <c r="AA73" s="280"/>
      <c r="AB73" s="280"/>
      <c r="AC73" s="280"/>
      <c r="AD73" s="286"/>
      <c r="AE73" s="287"/>
    </row>
    <row r="74" spans="1:256" s="48" customFormat="1" ht="16.5" thickBot="1">
      <c r="A74" s="75"/>
      <c r="B74" s="17"/>
      <c r="C74" s="18">
        <f t="shared" ref="C74:U74" si="36">SUM(C70,C33)</f>
        <v>25</v>
      </c>
      <c r="D74" s="19">
        <f t="shared" si="36"/>
        <v>40</v>
      </c>
      <c r="E74" s="19">
        <f t="shared" si="36"/>
        <v>0</v>
      </c>
      <c r="F74" s="19">
        <f t="shared" si="36"/>
        <v>2</v>
      </c>
      <c r="G74" s="19">
        <f t="shared" si="36"/>
        <v>237</v>
      </c>
      <c r="H74" s="19">
        <f t="shared" si="36"/>
        <v>7110</v>
      </c>
      <c r="I74" s="19">
        <f t="shared" si="36"/>
        <v>2404</v>
      </c>
      <c r="J74" s="19">
        <f t="shared" si="36"/>
        <v>1214</v>
      </c>
      <c r="K74" s="19">
        <f t="shared" si="36"/>
        <v>0</v>
      </c>
      <c r="L74" s="19">
        <f t="shared" si="36"/>
        <v>1190</v>
      </c>
      <c r="M74" s="19">
        <f t="shared" si="36"/>
        <v>4706</v>
      </c>
      <c r="N74" s="19">
        <f t="shared" si="36"/>
        <v>24</v>
      </c>
      <c r="O74" s="99">
        <f t="shared" si="36"/>
        <v>24</v>
      </c>
      <c r="P74" s="19">
        <f t="shared" si="36"/>
        <v>23</v>
      </c>
      <c r="Q74" s="19">
        <f t="shared" si="36"/>
        <v>19</v>
      </c>
      <c r="R74" s="19">
        <f t="shared" si="36"/>
        <v>20</v>
      </c>
      <c r="S74" s="19">
        <f t="shared" si="36"/>
        <v>20</v>
      </c>
      <c r="T74" s="19">
        <f t="shared" si="36"/>
        <v>20</v>
      </c>
      <c r="U74" s="20">
        <f t="shared" si="36"/>
        <v>19</v>
      </c>
      <c r="V74" s="84">
        <f t="shared" ref="V74:V77" si="37">SUM(N74:U74)</f>
        <v>169</v>
      </c>
      <c r="W74"/>
      <c r="X74" s="285"/>
      <c r="Y74" s="280"/>
      <c r="Z74" s="280"/>
      <c r="AA74" s="280"/>
      <c r="AB74" s="280"/>
      <c r="AC74" s="280"/>
      <c r="AD74" s="286"/>
      <c r="AE74" s="287"/>
    </row>
    <row r="75" spans="1:256" s="48" customFormat="1" ht="16.5" thickBot="1">
      <c r="A75" s="76"/>
      <c r="C75" s="562" t="s">
        <v>229</v>
      </c>
      <c r="D75" s="563"/>
      <c r="E75" s="563"/>
      <c r="F75" s="563"/>
      <c r="G75" s="563"/>
      <c r="H75" s="563"/>
      <c r="I75" s="563"/>
      <c r="J75" s="563"/>
      <c r="K75" s="563"/>
      <c r="L75" s="563"/>
      <c r="M75" s="563"/>
      <c r="N75" s="21">
        <v>24</v>
      </c>
      <c r="O75" s="22">
        <v>24</v>
      </c>
      <c r="P75" s="21">
        <v>23</v>
      </c>
      <c r="Q75" s="21">
        <v>23</v>
      </c>
      <c r="R75" s="21">
        <v>20</v>
      </c>
      <c r="S75" s="21">
        <v>20</v>
      </c>
      <c r="T75" s="21">
        <v>20</v>
      </c>
      <c r="U75" s="23">
        <v>20</v>
      </c>
      <c r="V75" s="84">
        <f t="shared" si="37"/>
        <v>174</v>
      </c>
      <c r="W75"/>
      <c r="X75" s="288">
        <f t="shared" ref="X75:AE75" si="38">SUM(X11:X74)</f>
        <v>30</v>
      </c>
      <c r="Y75" s="289">
        <f t="shared" si="38"/>
        <v>30</v>
      </c>
      <c r="Z75" s="289">
        <f t="shared" si="38"/>
        <v>30</v>
      </c>
      <c r="AA75" s="289">
        <f t="shared" si="38"/>
        <v>33</v>
      </c>
      <c r="AB75" s="289">
        <f t="shared" si="38"/>
        <v>30</v>
      </c>
      <c r="AC75" s="289">
        <f t="shared" si="38"/>
        <v>30</v>
      </c>
      <c r="AD75" s="289">
        <f t="shared" si="38"/>
        <v>30</v>
      </c>
      <c r="AE75" s="290">
        <f t="shared" si="38"/>
        <v>30</v>
      </c>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c r="CO75" s="49"/>
      <c r="CP75" s="49"/>
      <c r="CQ75" s="49"/>
      <c r="CR75" s="49"/>
      <c r="CS75" s="49"/>
      <c r="CT75" s="49"/>
      <c r="CU75" s="49"/>
      <c r="CV75" s="49"/>
      <c r="CW75" s="49"/>
      <c r="CX75" s="49"/>
      <c r="CY75" s="49"/>
      <c r="CZ75" s="49"/>
      <c r="DA75" s="49"/>
      <c r="DB75" s="49"/>
      <c r="DC75" s="49"/>
      <c r="DD75" s="49"/>
      <c r="DE75" s="49"/>
      <c r="DF75" s="49"/>
      <c r="DG75" s="49"/>
      <c r="DH75" s="49"/>
      <c r="DI75" s="49"/>
      <c r="DJ75" s="49"/>
      <c r="DK75" s="49"/>
      <c r="DL75" s="49"/>
      <c r="DM75" s="49"/>
      <c r="DN75" s="49"/>
      <c r="DO75" s="49"/>
      <c r="DP75" s="49"/>
      <c r="DQ75" s="49"/>
      <c r="DR75" s="49"/>
      <c r="DS75" s="49"/>
      <c r="DT75" s="49"/>
      <c r="DU75" s="49"/>
      <c r="DV75" s="49"/>
      <c r="DW75" s="49"/>
      <c r="DX75" s="49"/>
      <c r="DY75" s="49"/>
      <c r="DZ75" s="49"/>
      <c r="EA75" s="49"/>
      <c r="EB75" s="49"/>
      <c r="EC75" s="49"/>
      <c r="ED75" s="49"/>
      <c r="EE75" s="49"/>
      <c r="EF75" s="49"/>
      <c r="EG75" s="49"/>
      <c r="EH75" s="49"/>
      <c r="EI75" s="49"/>
      <c r="EJ75" s="49"/>
      <c r="EK75" s="49"/>
      <c r="EL75" s="49"/>
      <c r="EM75" s="49"/>
      <c r="EN75" s="49"/>
      <c r="EO75" s="49"/>
      <c r="EP75" s="49"/>
      <c r="EQ75" s="49"/>
      <c r="ER75" s="49"/>
      <c r="ES75" s="49"/>
      <c r="ET75" s="49"/>
      <c r="EU75" s="49"/>
      <c r="EV75" s="49"/>
      <c r="EW75" s="49"/>
      <c r="EX75" s="49"/>
      <c r="EY75" s="49"/>
      <c r="EZ75" s="49"/>
      <c r="FA75" s="49"/>
      <c r="FB75" s="49"/>
      <c r="FC75" s="49"/>
      <c r="FD75" s="49"/>
      <c r="FE75" s="49"/>
      <c r="FF75" s="49"/>
      <c r="FG75" s="49"/>
      <c r="FH75" s="49"/>
      <c r="FI75" s="49"/>
      <c r="FJ75" s="49"/>
      <c r="FK75" s="49"/>
      <c r="FL75" s="49"/>
      <c r="FM75" s="49"/>
      <c r="FN75" s="49"/>
      <c r="FO75" s="49"/>
      <c r="FP75" s="49"/>
      <c r="FQ75" s="49"/>
      <c r="FR75" s="49"/>
      <c r="FS75" s="49"/>
      <c r="FT75" s="49"/>
      <c r="FU75" s="49"/>
      <c r="FV75" s="49"/>
      <c r="FW75" s="49"/>
      <c r="FX75" s="49"/>
      <c r="FY75" s="49"/>
      <c r="FZ75" s="49"/>
      <c r="GA75" s="49"/>
      <c r="GB75" s="49"/>
      <c r="GC75" s="49"/>
      <c r="GD75" s="49"/>
      <c r="GE75" s="49"/>
      <c r="GF75" s="49"/>
      <c r="GG75" s="49"/>
      <c r="GH75" s="49"/>
      <c r="GI75" s="49"/>
      <c r="GJ75" s="49"/>
      <c r="GK75" s="49"/>
      <c r="GL75" s="49"/>
      <c r="GM75" s="49"/>
      <c r="GN75" s="49"/>
      <c r="GO75" s="49"/>
      <c r="GP75" s="49"/>
      <c r="GQ75" s="49"/>
      <c r="GR75" s="49"/>
      <c r="GS75" s="49"/>
      <c r="GT75" s="49"/>
      <c r="GU75" s="49"/>
      <c r="GV75" s="49"/>
      <c r="GW75" s="49"/>
      <c r="GX75" s="49"/>
      <c r="GY75" s="49"/>
      <c r="GZ75" s="49"/>
      <c r="HA75" s="49"/>
      <c r="HB75" s="49"/>
      <c r="HC75" s="49"/>
      <c r="HD75" s="49"/>
      <c r="HE75" s="49"/>
      <c r="HF75" s="49"/>
      <c r="HG75" s="49"/>
      <c r="HH75" s="49"/>
      <c r="HI75" s="49"/>
      <c r="HJ75" s="49"/>
      <c r="HK75" s="49"/>
      <c r="HL75" s="49"/>
      <c r="HM75" s="49"/>
      <c r="HN75" s="49"/>
      <c r="HO75" s="49"/>
      <c r="HP75" s="49"/>
      <c r="HQ75" s="49"/>
      <c r="HR75" s="49"/>
      <c r="HS75" s="49"/>
      <c r="HT75" s="49"/>
      <c r="HU75" s="49"/>
      <c r="HV75" s="49"/>
      <c r="HW75" s="49"/>
      <c r="HX75" s="49"/>
      <c r="HY75" s="49"/>
      <c r="HZ75" s="49"/>
      <c r="IA75" s="49"/>
      <c r="IB75" s="49"/>
      <c r="IC75" s="49"/>
      <c r="ID75" s="49"/>
      <c r="IE75" s="49"/>
      <c r="IF75" s="49"/>
      <c r="IG75" s="49"/>
      <c r="IH75" s="49"/>
      <c r="II75" s="49"/>
      <c r="IJ75" s="49"/>
      <c r="IK75" s="49"/>
      <c r="IL75" s="49"/>
      <c r="IM75" s="49"/>
      <c r="IN75" s="49"/>
      <c r="IO75" s="49"/>
      <c r="IP75" s="49"/>
      <c r="IQ75" s="49"/>
      <c r="IR75" s="49"/>
      <c r="IS75" s="49"/>
      <c r="IT75" s="49"/>
      <c r="IU75" s="49"/>
      <c r="IV75" s="49"/>
    </row>
    <row r="76" spans="1:256" ht="15.75">
      <c r="A76" s="76"/>
      <c r="B76" s="48"/>
      <c r="C76" s="556" t="s">
        <v>156</v>
      </c>
      <c r="D76" s="557"/>
      <c r="E76" s="557"/>
      <c r="F76" s="557"/>
      <c r="G76" s="557"/>
      <c r="H76" s="557"/>
      <c r="I76" s="557"/>
      <c r="J76" s="557"/>
      <c r="K76" s="557"/>
      <c r="L76" s="557"/>
      <c r="M76" s="557"/>
      <c r="N76" s="9">
        <v>4</v>
      </c>
      <c r="O76" s="54">
        <v>2</v>
      </c>
      <c r="P76" s="122">
        <v>5</v>
      </c>
      <c r="Q76" s="122">
        <v>2</v>
      </c>
      <c r="R76" s="122">
        <v>1</v>
      </c>
      <c r="S76" s="122">
        <v>3</v>
      </c>
      <c r="T76" s="122">
        <v>4</v>
      </c>
      <c r="U76" s="224">
        <v>4</v>
      </c>
      <c r="V76" s="84">
        <f t="shared" si="37"/>
        <v>25</v>
      </c>
      <c r="W76"/>
      <c r="X76" s="85">
        <v>30</v>
      </c>
      <c r="Y76" s="85">
        <v>30</v>
      </c>
      <c r="Z76" s="85">
        <v>30</v>
      </c>
      <c r="AA76" s="85">
        <v>30</v>
      </c>
      <c r="AB76" s="85">
        <v>30</v>
      </c>
      <c r="AC76" s="85">
        <v>30</v>
      </c>
      <c r="AD76" s="85">
        <v>30</v>
      </c>
      <c r="AE76" s="85">
        <v>30</v>
      </c>
      <c r="AF76" s="48"/>
      <c r="AG76" s="48"/>
      <c r="AH76" s="48"/>
      <c r="AI76" s="48"/>
      <c r="AJ76" s="48"/>
      <c r="AK76" s="48"/>
      <c r="AL76" s="48"/>
      <c r="AM76" s="48"/>
      <c r="AN76" s="48"/>
      <c r="AO76" s="48"/>
      <c r="AP76" s="48"/>
      <c r="AQ76" s="48"/>
      <c r="AR76" s="48"/>
      <c r="AS76" s="48"/>
      <c r="AT76" s="48"/>
      <c r="AU76" s="48"/>
      <c r="AV76" s="48"/>
      <c r="AW76" s="48"/>
      <c r="AX76" s="48"/>
      <c r="AY76" s="48"/>
      <c r="AZ76" s="48"/>
      <c r="BA76" s="48"/>
      <c r="BB76" s="48"/>
      <c r="BC76" s="48"/>
      <c r="BD76" s="48"/>
      <c r="BE76" s="48"/>
      <c r="BF76" s="48"/>
      <c r="BG76" s="48"/>
      <c r="BH76" s="48"/>
      <c r="BI76" s="48"/>
      <c r="BJ76" s="48"/>
      <c r="BK76" s="48"/>
      <c r="BL76" s="48"/>
      <c r="BM76" s="48"/>
      <c r="BN76" s="48"/>
      <c r="BO76" s="48"/>
      <c r="BP76" s="48"/>
      <c r="BQ76" s="48"/>
      <c r="BR76" s="48"/>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48"/>
      <c r="CU76" s="48"/>
      <c r="CV76" s="48"/>
      <c r="CW76" s="48"/>
      <c r="CX76" s="48"/>
      <c r="CY76" s="48"/>
      <c r="CZ76" s="48"/>
      <c r="DA76" s="48"/>
      <c r="DB76" s="48"/>
      <c r="DC76" s="48"/>
      <c r="DD76" s="48"/>
      <c r="DE76" s="48"/>
      <c r="DF76" s="48"/>
      <c r="DG76" s="48"/>
      <c r="DH76" s="48"/>
      <c r="DI76" s="48"/>
      <c r="DJ76" s="48"/>
      <c r="DK76" s="48"/>
      <c r="DL76" s="48"/>
      <c r="DM76" s="48"/>
      <c r="DN76" s="48"/>
      <c r="DO76" s="48"/>
      <c r="DP76" s="48"/>
      <c r="DQ76" s="48"/>
      <c r="DR76" s="48"/>
      <c r="DS76" s="48"/>
      <c r="DT76" s="48"/>
      <c r="DU76" s="48"/>
      <c r="DV76" s="48"/>
      <c r="DW76" s="48"/>
      <c r="DX76" s="48"/>
      <c r="DY76" s="48"/>
      <c r="DZ76" s="48"/>
      <c r="EA76" s="48"/>
      <c r="EB76" s="48"/>
      <c r="EC76" s="48"/>
      <c r="ED76" s="48"/>
      <c r="EE76" s="48"/>
      <c r="EF76" s="48"/>
      <c r="EG76" s="48"/>
      <c r="EH76" s="48"/>
      <c r="EI76" s="48"/>
      <c r="EJ76" s="48"/>
      <c r="EK76" s="48"/>
      <c r="EL76" s="48"/>
      <c r="EM76" s="48"/>
      <c r="EN76" s="48"/>
      <c r="EO76" s="48"/>
      <c r="EP76" s="48"/>
      <c r="EQ76" s="48"/>
      <c r="ER76" s="48"/>
      <c r="ES76" s="48"/>
      <c r="ET76" s="48"/>
      <c r="EU76" s="48"/>
      <c r="EV76" s="48"/>
      <c r="EW76" s="48"/>
      <c r="EX76" s="48"/>
      <c r="EY76" s="48"/>
      <c r="EZ76" s="48"/>
      <c r="FA76" s="48"/>
      <c r="FB76" s="48"/>
      <c r="FC76" s="48"/>
      <c r="FD76" s="48"/>
      <c r="FE76" s="48"/>
      <c r="FF76" s="48"/>
      <c r="FG76" s="48"/>
      <c r="FH76" s="48"/>
      <c r="FI76" s="48"/>
      <c r="FJ76" s="48"/>
      <c r="FK76" s="48"/>
      <c r="FL76" s="48"/>
      <c r="FM76" s="48"/>
      <c r="FN76" s="48"/>
      <c r="FO76" s="48"/>
      <c r="FP76" s="48"/>
      <c r="FQ76" s="48"/>
      <c r="FR76" s="48"/>
      <c r="FS76" s="48"/>
      <c r="FT76" s="48"/>
      <c r="FU76" s="48"/>
      <c r="FV76" s="48"/>
      <c r="FW76" s="48"/>
      <c r="FX76" s="48"/>
      <c r="FY76" s="48"/>
      <c r="FZ76" s="48"/>
      <c r="GA76" s="48"/>
      <c r="GB76" s="48"/>
      <c r="GC76" s="48"/>
      <c r="GD76" s="48"/>
      <c r="GE76" s="48"/>
      <c r="GF76" s="48"/>
      <c r="GG76" s="48"/>
      <c r="GH76" s="48"/>
      <c r="GI76" s="48"/>
      <c r="GJ76" s="48"/>
      <c r="GK76" s="48"/>
      <c r="GL76" s="48"/>
      <c r="GM76" s="48"/>
      <c r="GN76" s="48"/>
      <c r="GO76" s="48"/>
      <c r="GP76" s="48"/>
      <c r="GQ76" s="48"/>
      <c r="GR76" s="48"/>
      <c r="GS76" s="48"/>
      <c r="GT76" s="48"/>
      <c r="GU76" s="48"/>
      <c r="GV76" s="48"/>
      <c r="GW76" s="48"/>
      <c r="GX76" s="48"/>
      <c r="GY76" s="48"/>
      <c r="GZ76" s="48"/>
      <c r="HA76" s="48"/>
      <c r="HB76" s="48"/>
      <c r="HC76" s="48"/>
      <c r="HD76" s="48"/>
      <c r="HE76" s="48"/>
      <c r="HF76" s="48"/>
      <c r="HG76" s="48"/>
      <c r="HH76" s="48"/>
      <c r="HI76" s="48"/>
      <c r="HJ76" s="48"/>
      <c r="HK76" s="48"/>
      <c r="HL76" s="48"/>
      <c r="HM76" s="48"/>
      <c r="HN76" s="48"/>
      <c r="HO76" s="48"/>
      <c r="HP76" s="48"/>
      <c r="HQ76" s="48"/>
      <c r="HR76" s="48"/>
      <c r="HS76" s="48"/>
      <c r="HT76" s="48"/>
      <c r="HU76" s="48"/>
      <c r="HV76" s="48"/>
      <c r="HW76" s="48"/>
      <c r="HX76" s="48"/>
      <c r="HY76" s="48"/>
      <c r="HZ76" s="48"/>
      <c r="IA76" s="48"/>
      <c r="IB76" s="48"/>
      <c r="IC76" s="48"/>
      <c r="ID76" s="48"/>
      <c r="IE76" s="48"/>
      <c r="IF76" s="48"/>
      <c r="IG76" s="48"/>
      <c r="IH76" s="48"/>
      <c r="II76" s="48"/>
      <c r="IJ76" s="48"/>
      <c r="IK76" s="48"/>
      <c r="IL76" s="48"/>
      <c r="IM76" s="48"/>
      <c r="IN76" s="48"/>
      <c r="IO76" s="48"/>
      <c r="IP76" s="48"/>
      <c r="IQ76" s="48"/>
      <c r="IR76" s="48"/>
      <c r="IS76" s="48"/>
      <c r="IT76" s="48"/>
      <c r="IU76" s="48"/>
      <c r="IV76" s="48"/>
    </row>
    <row r="77" spans="1:256" ht="15.75">
      <c r="A77" s="74"/>
      <c r="B77" s="48"/>
      <c r="C77" s="556" t="s">
        <v>157</v>
      </c>
      <c r="D77" s="557"/>
      <c r="E77" s="557"/>
      <c r="F77" s="557"/>
      <c r="G77" s="557"/>
      <c r="H77" s="557"/>
      <c r="I77" s="557"/>
      <c r="J77" s="557"/>
      <c r="K77" s="557"/>
      <c r="L77" s="557"/>
      <c r="M77" s="557"/>
      <c r="N77" s="77">
        <v>5</v>
      </c>
      <c r="O77" s="225">
        <v>7</v>
      </c>
      <c r="P77" s="226">
        <v>3</v>
      </c>
      <c r="Q77" s="226">
        <v>5</v>
      </c>
      <c r="R77" s="226">
        <v>7</v>
      </c>
      <c r="S77" s="226">
        <v>3</v>
      </c>
      <c r="T77" s="226">
        <v>3</v>
      </c>
      <c r="U77" s="227">
        <v>3</v>
      </c>
      <c r="V77" s="84">
        <f t="shared" si="37"/>
        <v>36</v>
      </c>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48"/>
      <c r="BC77" s="48"/>
      <c r="BD77" s="48"/>
      <c r="BE77" s="48"/>
      <c r="BF77" s="48"/>
      <c r="BG77" s="48"/>
      <c r="BH77" s="48"/>
      <c r="BI77" s="48"/>
      <c r="BJ77" s="48"/>
      <c r="BK77" s="48"/>
      <c r="BL77" s="48"/>
      <c r="BM77" s="48"/>
      <c r="BN77" s="48"/>
      <c r="BO77" s="48"/>
      <c r="BP77" s="48"/>
      <c r="BQ77" s="48"/>
      <c r="BR77" s="48"/>
      <c r="BS77" s="48"/>
      <c r="BT77" s="48"/>
      <c r="BU77" s="48"/>
      <c r="BV77" s="48"/>
      <c r="BW77" s="48"/>
      <c r="BX77" s="48"/>
      <c r="BY77" s="48"/>
      <c r="BZ77" s="48"/>
      <c r="CA77" s="48"/>
      <c r="CB77" s="48"/>
      <c r="CC77" s="48"/>
      <c r="CD77" s="48"/>
      <c r="CE77" s="48"/>
      <c r="CF77" s="48"/>
      <c r="CG77" s="48"/>
      <c r="CH77" s="48"/>
      <c r="CI77" s="48"/>
      <c r="CJ77" s="48"/>
      <c r="CK77" s="48"/>
      <c r="CL77" s="48"/>
      <c r="CM77" s="48"/>
      <c r="CN77" s="48"/>
      <c r="CO77" s="48"/>
      <c r="CP77" s="48"/>
      <c r="CQ77" s="48"/>
      <c r="CR77" s="48"/>
      <c r="CS77" s="48"/>
      <c r="CT77" s="48"/>
      <c r="CU77" s="48"/>
      <c r="CV77" s="48"/>
      <c r="CW77" s="48"/>
      <c r="CX77" s="48"/>
      <c r="CY77" s="48"/>
      <c r="CZ77" s="48"/>
      <c r="DA77" s="48"/>
      <c r="DB77" s="48"/>
      <c r="DC77" s="48"/>
      <c r="DD77" s="48"/>
      <c r="DE77" s="48"/>
      <c r="DF77" s="48"/>
      <c r="DG77" s="48"/>
      <c r="DH77" s="48"/>
      <c r="DI77" s="48"/>
      <c r="DJ77" s="48"/>
      <c r="DK77" s="48"/>
      <c r="DL77" s="48"/>
      <c r="DM77" s="48"/>
      <c r="DN77" s="48"/>
      <c r="DO77" s="48"/>
      <c r="DP77" s="48"/>
      <c r="DQ77" s="48"/>
      <c r="DR77" s="48"/>
      <c r="DS77" s="48"/>
      <c r="DT77" s="48"/>
      <c r="DU77" s="48"/>
      <c r="DV77" s="48"/>
      <c r="DW77" s="48"/>
      <c r="DX77" s="48"/>
      <c r="DY77" s="48"/>
      <c r="DZ77" s="48"/>
      <c r="EA77" s="48"/>
      <c r="EB77" s="48"/>
      <c r="EC77" s="48"/>
      <c r="ED77" s="48"/>
      <c r="EE77" s="48"/>
      <c r="EF77" s="48"/>
      <c r="EG77" s="48"/>
      <c r="EH77" s="48"/>
      <c r="EI77" s="48"/>
      <c r="EJ77" s="48"/>
      <c r="EK77" s="48"/>
      <c r="EL77" s="48"/>
      <c r="EM77" s="48"/>
      <c r="EN77" s="48"/>
      <c r="EO77" s="48"/>
      <c r="EP77" s="48"/>
      <c r="EQ77" s="48"/>
      <c r="ER77" s="48"/>
      <c r="ES77" s="48"/>
      <c r="ET77" s="48"/>
      <c r="EU77" s="48"/>
      <c r="EV77" s="48"/>
      <c r="EW77" s="48"/>
      <c r="EX77" s="48"/>
      <c r="EY77" s="48"/>
      <c r="EZ77" s="48"/>
      <c r="FA77" s="48"/>
      <c r="FB77" s="48"/>
      <c r="FC77" s="48"/>
      <c r="FD77" s="48"/>
      <c r="FE77" s="48"/>
      <c r="FF77" s="48"/>
      <c r="FG77" s="48"/>
      <c r="FH77" s="48"/>
      <c r="FI77" s="48"/>
      <c r="FJ77" s="48"/>
      <c r="FK77" s="48"/>
      <c r="FL77" s="48"/>
      <c r="FM77" s="48"/>
      <c r="FN77" s="48"/>
      <c r="FO77" s="48"/>
      <c r="FP77" s="48"/>
      <c r="FQ77" s="48"/>
      <c r="FR77" s="48"/>
      <c r="FS77" s="48"/>
      <c r="FT77" s="48"/>
      <c r="FU77" s="48"/>
      <c r="FV77" s="48"/>
      <c r="FW77" s="48"/>
      <c r="FX77" s="48"/>
      <c r="FY77" s="48"/>
      <c r="FZ77" s="48"/>
      <c r="GA77" s="48"/>
      <c r="GB77" s="48"/>
      <c r="GC77" s="48"/>
      <c r="GD77" s="48"/>
      <c r="GE77" s="48"/>
      <c r="GF77" s="48"/>
      <c r="GG77" s="48"/>
      <c r="GH77" s="48"/>
      <c r="GI77" s="48"/>
      <c r="GJ77" s="48"/>
      <c r="GK77" s="48"/>
      <c r="GL77" s="48"/>
      <c r="GM77" s="48"/>
      <c r="GN77" s="48"/>
      <c r="GO77" s="48"/>
      <c r="GP77" s="48"/>
      <c r="GQ77" s="48"/>
      <c r="GR77" s="48"/>
      <c r="GS77" s="48"/>
      <c r="GT77" s="48"/>
      <c r="GU77" s="48"/>
      <c r="GV77" s="48"/>
      <c r="GW77" s="48"/>
      <c r="GX77" s="48"/>
      <c r="GY77" s="48"/>
      <c r="GZ77" s="48"/>
      <c r="HA77" s="48"/>
      <c r="HB77" s="48"/>
      <c r="HC77" s="48"/>
      <c r="HD77" s="48"/>
      <c r="HE77" s="48"/>
      <c r="HF77" s="48"/>
      <c r="HG77" s="48"/>
      <c r="HH77" s="48"/>
      <c r="HI77" s="48"/>
      <c r="HJ77" s="48"/>
      <c r="HK77" s="48"/>
      <c r="HL77" s="48"/>
      <c r="HM77" s="48"/>
      <c r="HN77" s="48"/>
      <c r="HO77" s="48"/>
      <c r="HP77" s="48"/>
      <c r="HQ77" s="48"/>
      <c r="HR77" s="48"/>
      <c r="HS77" s="48"/>
      <c r="HT77" s="48"/>
      <c r="HU77" s="48"/>
      <c r="HV77" s="48"/>
      <c r="HW77" s="48"/>
      <c r="HX77" s="48"/>
      <c r="HY77" s="48"/>
      <c r="HZ77" s="48"/>
      <c r="IA77" s="48"/>
      <c r="IB77" s="48"/>
      <c r="IC77" s="48"/>
      <c r="ID77" s="48"/>
      <c r="IE77" s="48"/>
      <c r="IF77" s="48"/>
      <c r="IG77" s="48"/>
      <c r="IH77" s="48"/>
      <c r="II77" s="48"/>
      <c r="IJ77" s="48"/>
      <c r="IK77" s="48"/>
      <c r="IL77" s="48"/>
      <c r="IM77" s="48"/>
      <c r="IN77" s="48"/>
      <c r="IO77" s="48"/>
      <c r="IP77" s="48"/>
      <c r="IQ77" s="48"/>
      <c r="IR77" s="48"/>
      <c r="IS77" s="48"/>
      <c r="IT77" s="48"/>
      <c r="IU77" s="48"/>
      <c r="IV77" s="48"/>
    </row>
    <row r="78" spans="1:256" ht="15.75">
      <c r="A78" s="74"/>
      <c r="B78" s="48"/>
      <c r="C78" s="556" t="s">
        <v>174</v>
      </c>
      <c r="D78" s="557"/>
      <c r="E78" s="557"/>
      <c r="F78" s="557"/>
      <c r="G78" s="557"/>
      <c r="H78" s="557"/>
      <c r="I78" s="557"/>
      <c r="J78" s="557"/>
      <c r="K78" s="557"/>
      <c r="L78" s="557"/>
      <c r="M78" s="557"/>
      <c r="N78" s="78"/>
      <c r="O78" s="79"/>
      <c r="P78" s="78"/>
      <c r="Q78" s="78"/>
      <c r="R78" s="78"/>
      <c r="S78" s="78"/>
      <c r="T78" s="78"/>
      <c r="U78" s="80"/>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c r="CD78" s="48"/>
      <c r="CE78" s="48"/>
      <c r="CF78" s="48"/>
      <c r="CG78" s="48"/>
      <c r="CH78" s="48"/>
      <c r="CI78" s="48"/>
      <c r="CJ78" s="48"/>
      <c r="CK78" s="48"/>
      <c r="CL78" s="48"/>
      <c r="CM78" s="48"/>
      <c r="CN78" s="48"/>
      <c r="CO78" s="48"/>
      <c r="CP78" s="48"/>
      <c r="CQ78" s="48"/>
      <c r="CR78" s="48"/>
      <c r="CS78" s="48"/>
      <c r="CT78" s="48"/>
      <c r="CU78" s="48"/>
      <c r="CV78" s="48"/>
      <c r="CW78" s="48"/>
      <c r="CX78" s="48"/>
      <c r="CY78" s="48"/>
      <c r="CZ78" s="48"/>
      <c r="DA78" s="48"/>
      <c r="DB78" s="48"/>
      <c r="DC78" s="48"/>
      <c r="DD78" s="48"/>
      <c r="DE78" s="48"/>
      <c r="DF78" s="48"/>
      <c r="DG78" s="48"/>
      <c r="DH78" s="48"/>
      <c r="DI78" s="48"/>
      <c r="DJ78" s="48"/>
      <c r="DK78" s="48"/>
      <c r="DL78" s="48"/>
      <c r="DM78" s="48"/>
      <c r="DN78" s="48"/>
      <c r="DO78" s="48"/>
      <c r="DP78" s="48"/>
      <c r="DQ78" s="48"/>
      <c r="DR78" s="48"/>
      <c r="DS78" s="48"/>
      <c r="DT78" s="48"/>
      <c r="DU78" s="48"/>
      <c r="DV78" s="48"/>
      <c r="DW78" s="48"/>
      <c r="DX78" s="48"/>
      <c r="DY78" s="48"/>
      <c r="DZ78" s="48"/>
      <c r="EA78" s="48"/>
      <c r="EB78" s="48"/>
      <c r="EC78" s="48"/>
      <c r="ED78" s="48"/>
      <c r="EE78" s="48"/>
      <c r="EF78" s="48"/>
      <c r="EG78" s="48"/>
      <c r="EH78" s="48"/>
      <c r="EI78" s="48"/>
      <c r="EJ78" s="48"/>
      <c r="EK78" s="48"/>
      <c r="EL78" s="48"/>
      <c r="EM78" s="48"/>
      <c r="EN78" s="48"/>
      <c r="EO78" s="48"/>
      <c r="EP78" s="48"/>
      <c r="EQ78" s="48"/>
      <c r="ER78" s="48"/>
      <c r="ES78" s="48"/>
      <c r="ET78" s="48"/>
      <c r="EU78" s="48"/>
      <c r="EV78" s="48"/>
      <c r="EW78" s="48"/>
      <c r="EX78" s="48"/>
      <c r="EY78" s="48"/>
      <c r="EZ78" s="48"/>
      <c r="FA78" s="48"/>
      <c r="FB78" s="48"/>
      <c r="FC78" s="48"/>
      <c r="FD78" s="48"/>
      <c r="FE78" s="48"/>
      <c r="FF78" s="48"/>
      <c r="FG78" s="48"/>
      <c r="FH78" s="48"/>
      <c r="FI78" s="48"/>
      <c r="FJ78" s="48"/>
      <c r="FK78" s="48"/>
      <c r="FL78" s="48"/>
      <c r="FM78" s="48"/>
      <c r="FN78" s="48"/>
      <c r="FO78" s="48"/>
      <c r="FP78" s="48"/>
      <c r="FQ78" s="48"/>
      <c r="FR78" s="48"/>
      <c r="FS78" s="48"/>
      <c r="FT78" s="48"/>
      <c r="FU78" s="48"/>
      <c r="FV78" s="48"/>
      <c r="FW78" s="48"/>
      <c r="FX78" s="48"/>
      <c r="FY78" s="48"/>
      <c r="FZ78" s="48"/>
      <c r="GA78" s="48"/>
      <c r="GB78" s="48"/>
      <c r="GC78" s="48"/>
      <c r="GD78" s="48"/>
      <c r="GE78" s="48"/>
      <c r="GF78" s="48"/>
      <c r="GG78" s="48"/>
      <c r="GH78" s="48"/>
      <c r="GI78" s="48"/>
      <c r="GJ78" s="48"/>
      <c r="GK78" s="48"/>
      <c r="GL78" s="48"/>
      <c r="GM78" s="48"/>
      <c r="GN78" s="48"/>
      <c r="GO78" s="48"/>
      <c r="GP78" s="48"/>
      <c r="GQ78" s="48"/>
      <c r="GR78" s="48"/>
      <c r="GS78" s="48"/>
      <c r="GT78" s="48"/>
      <c r="GU78" s="48"/>
      <c r="GV78" s="48"/>
      <c r="GW78" s="48"/>
      <c r="GX78" s="48"/>
      <c r="GY78" s="48"/>
      <c r="GZ78" s="48"/>
      <c r="HA78" s="48"/>
      <c r="HB78" s="48"/>
      <c r="HC78" s="48"/>
      <c r="HD78" s="48"/>
      <c r="HE78" s="48"/>
      <c r="HF78" s="48"/>
      <c r="HG78" s="48"/>
      <c r="HH78" s="48"/>
      <c r="HI78" s="48"/>
      <c r="HJ78" s="48"/>
      <c r="HK78" s="48"/>
      <c r="HL78" s="48"/>
      <c r="HM78" s="48"/>
      <c r="HN78" s="48"/>
      <c r="HO78" s="48"/>
      <c r="HP78" s="48"/>
      <c r="HQ78" s="48"/>
      <c r="HR78" s="48"/>
      <c r="HS78" s="48"/>
      <c r="HT78" s="48"/>
      <c r="HU78" s="48"/>
      <c r="HV78" s="48"/>
      <c r="HW78" s="48"/>
      <c r="HX78" s="48"/>
      <c r="HY78" s="48"/>
      <c r="HZ78" s="48"/>
      <c r="IA78" s="48"/>
      <c r="IB78" s="48"/>
      <c r="IC78" s="48"/>
      <c r="ID78" s="48"/>
      <c r="IE78" s="48"/>
      <c r="IF78" s="48"/>
      <c r="IG78" s="48"/>
      <c r="IH78" s="48"/>
      <c r="II78" s="48"/>
      <c r="IJ78" s="48"/>
      <c r="IK78" s="48"/>
      <c r="IL78" s="48"/>
      <c r="IM78" s="48"/>
      <c r="IN78" s="48"/>
      <c r="IO78" s="48"/>
      <c r="IP78" s="48"/>
      <c r="IQ78" s="48"/>
      <c r="IR78" s="48"/>
      <c r="IS78" s="48"/>
      <c r="IT78" s="48"/>
      <c r="IU78" s="48"/>
      <c r="IV78" s="48"/>
    </row>
    <row r="79" spans="1:256" ht="16.5" thickBot="1">
      <c r="A79" s="74"/>
      <c r="B79" s="48"/>
      <c r="C79" s="558" t="s">
        <v>158</v>
      </c>
      <c r="D79" s="559"/>
      <c r="E79" s="559"/>
      <c r="F79" s="559"/>
      <c r="G79" s="559"/>
      <c r="H79" s="559"/>
      <c r="I79" s="559"/>
      <c r="J79" s="559"/>
      <c r="K79" s="559"/>
      <c r="L79" s="559"/>
      <c r="M79" s="559"/>
      <c r="N79" s="11"/>
      <c r="O79" s="11"/>
      <c r="P79" s="11"/>
      <c r="Q79" s="11">
        <v>1</v>
      </c>
      <c r="R79" s="11"/>
      <c r="S79" s="11">
        <v>1</v>
      </c>
      <c r="T79" s="11"/>
      <c r="U79" s="81"/>
      <c r="V79" s="48"/>
      <c r="W79" s="48"/>
      <c r="X79" s="48"/>
      <c r="Y79" s="48"/>
      <c r="Z79" s="48"/>
      <c r="AA79" s="48"/>
      <c r="AB79" s="48"/>
      <c r="AC79" s="48"/>
      <c r="AD79" s="48"/>
      <c r="AE79" s="48"/>
      <c r="AF79" s="48"/>
      <c r="AG79" s="48"/>
      <c r="AH79" s="48"/>
      <c r="AI79" s="48"/>
      <c r="AJ79" s="48"/>
      <c r="AK79" s="48"/>
      <c r="AL79" s="48"/>
      <c r="AM79" s="48"/>
      <c r="AN79" s="48"/>
      <c r="AO79" s="48"/>
      <c r="AP79" s="48"/>
      <c r="AQ79" s="48"/>
      <c r="AR79" s="48"/>
      <c r="AS79" s="48"/>
      <c r="AT79" s="48"/>
      <c r="AU79" s="48"/>
      <c r="AV79" s="48"/>
      <c r="AW79" s="48"/>
      <c r="AX79" s="48"/>
      <c r="AY79" s="48"/>
      <c r="AZ79" s="48"/>
      <c r="BA79" s="48"/>
      <c r="BB79" s="48"/>
      <c r="BC79" s="48"/>
      <c r="BD79" s="48"/>
      <c r="BE79" s="48"/>
      <c r="BF79" s="48"/>
      <c r="BG79" s="48"/>
      <c r="BH79" s="48"/>
      <c r="BI79" s="48"/>
      <c r="BJ79" s="48"/>
      <c r="BK79" s="48"/>
      <c r="BL79" s="48"/>
      <c r="BM79" s="48"/>
      <c r="BN79" s="48"/>
      <c r="BO79" s="48"/>
      <c r="BP79" s="48"/>
      <c r="BQ79" s="48"/>
      <c r="BR79" s="48"/>
      <c r="BS79" s="48"/>
      <c r="BT79" s="48"/>
      <c r="BU79" s="48"/>
      <c r="BV79" s="48"/>
      <c r="BW79" s="48"/>
      <c r="BX79" s="48"/>
      <c r="BY79" s="48"/>
      <c r="BZ79" s="48"/>
      <c r="CA79" s="48"/>
      <c r="CB79" s="48"/>
      <c r="CC79" s="48"/>
      <c r="CD79" s="48"/>
      <c r="CE79" s="48"/>
      <c r="CF79" s="48"/>
      <c r="CG79" s="48"/>
      <c r="CH79" s="48"/>
      <c r="CI79" s="48"/>
      <c r="CJ79" s="48"/>
      <c r="CK79" s="48"/>
      <c r="CL79" s="48"/>
      <c r="CM79" s="48"/>
      <c r="CN79" s="48"/>
      <c r="CO79" s="48"/>
      <c r="CP79" s="48"/>
      <c r="CQ79" s="48"/>
      <c r="CR79" s="48"/>
      <c r="CS79" s="48"/>
      <c r="CT79" s="48"/>
      <c r="CU79" s="48"/>
      <c r="CV79" s="48"/>
      <c r="CW79" s="48"/>
      <c r="CX79" s="48"/>
      <c r="CY79" s="48"/>
      <c r="CZ79" s="48"/>
      <c r="DA79" s="48"/>
      <c r="DB79" s="48"/>
      <c r="DC79" s="48"/>
      <c r="DD79" s="48"/>
      <c r="DE79" s="48"/>
      <c r="DF79" s="48"/>
      <c r="DG79" s="48"/>
      <c r="DH79" s="48"/>
      <c r="DI79" s="48"/>
      <c r="DJ79" s="48"/>
      <c r="DK79" s="48"/>
      <c r="DL79" s="48"/>
      <c r="DM79" s="48"/>
      <c r="DN79" s="48"/>
      <c r="DO79" s="48"/>
      <c r="DP79" s="48"/>
      <c r="DQ79" s="48"/>
      <c r="DR79" s="48"/>
      <c r="DS79" s="48"/>
      <c r="DT79" s="48"/>
      <c r="DU79" s="48"/>
      <c r="DV79" s="48"/>
      <c r="DW79" s="48"/>
      <c r="DX79" s="48"/>
      <c r="DY79" s="48"/>
      <c r="DZ79" s="48"/>
      <c r="EA79" s="48"/>
      <c r="EB79" s="48"/>
      <c r="EC79" s="48"/>
      <c r="ED79" s="48"/>
      <c r="EE79" s="48"/>
      <c r="EF79" s="48"/>
      <c r="EG79" s="48"/>
      <c r="EH79" s="48"/>
      <c r="EI79" s="48"/>
      <c r="EJ79" s="48"/>
      <c r="EK79" s="48"/>
      <c r="EL79" s="48"/>
      <c r="EM79" s="48"/>
      <c r="EN79" s="48"/>
      <c r="EO79" s="48"/>
      <c r="EP79" s="48"/>
      <c r="EQ79" s="48"/>
      <c r="ER79" s="48"/>
      <c r="ES79" s="48"/>
      <c r="ET79" s="48"/>
      <c r="EU79" s="48"/>
      <c r="EV79" s="48"/>
      <c r="EW79" s="48"/>
      <c r="EX79" s="48"/>
      <c r="EY79" s="48"/>
      <c r="EZ79" s="48"/>
      <c r="FA79" s="48"/>
      <c r="FB79" s="48"/>
      <c r="FC79" s="48"/>
      <c r="FD79" s="48"/>
      <c r="FE79" s="48"/>
      <c r="FF79" s="48"/>
      <c r="FG79" s="48"/>
      <c r="FH79" s="48"/>
      <c r="FI79" s="48"/>
      <c r="FJ79" s="48"/>
      <c r="FK79" s="48"/>
      <c r="FL79" s="48"/>
      <c r="FM79" s="48"/>
      <c r="FN79" s="48"/>
      <c r="FO79" s="48"/>
      <c r="FP79" s="48"/>
      <c r="FQ79" s="48"/>
      <c r="FR79" s="48"/>
      <c r="FS79" s="48"/>
      <c r="FT79" s="48"/>
      <c r="FU79" s="48"/>
      <c r="FV79" s="48"/>
      <c r="FW79" s="48"/>
      <c r="FX79" s="48"/>
      <c r="FY79" s="48"/>
      <c r="FZ79" s="48"/>
      <c r="GA79" s="48"/>
      <c r="GB79" s="48"/>
      <c r="GC79" s="48"/>
      <c r="GD79" s="48"/>
      <c r="GE79" s="48"/>
      <c r="GF79" s="48"/>
      <c r="GG79" s="48"/>
      <c r="GH79" s="48"/>
      <c r="GI79" s="48"/>
      <c r="GJ79" s="48"/>
      <c r="GK79" s="48"/>
      <c r="GL79" s="48"/>
      <c r="GM79" s="48"/>
      <c r="GN79" s="48"/>
      <c r="GO79" s="48"/>
      <c r="GP79" s="48"/>
      <c r="GQ79" s="48"/>
      <c r="GR79" s="48"/>
      <c r="GS79" s="48"/>
      <c r="GT79" s="48"/>
      <c r="GU79" s="48"/>
      <c r="GV79" s="48"/>
      <c r="GW79" s="48"/>
      <c r="GX79" s="48"/>
      <c r="GY79" s="48"/>
      <c r="GZ79" s="48"/>
      <c r="HA79" s="48"/>
      <c r="HB79" s="48"/>
      <c r="HC79" s="48"/>
      <c r="HD79" s="48"/>
      <c r="HE79" s="48"/>
      <c r="HF79" s="48"/>
      <c r="HG79" s="48"/>
      <c r="HH79" s="48"/>
      <c r="HI79" s="48"/>
      <c r="HJ79" s="48"/>
      <c r="HK79" s="48"/>
      <c r="HL79" s="48"/>
      <c r="HM79" s="48"/>
      <c r="HN79" s="48"/>
      <c r="HO79" s="48"/>
      <c r="HP79" s="48"/>
      <c r="HQ79" s="48"/>
      <c r="HR79" s="48"/>
      <c r="HS79" s="48"/>
      <c r="HT79" s="48"/>
      <c r="HU79" s="48"/>
      <c r="HV79" s="48"/>
      <c r="HW79" s="48"/>
      <c r="HX79" s="48"/>
      <c r="HY79" s="48"/>
      <c r="HZ79" s="48"/>
      <c r="IA79" s="48"/>
      <c r="IB79" s="48"/>
      <c r="IC79" s="48"/>
      <c r="ID79" s="48"/>
      <c r="IE79" s="48"/>
      <c r="IF79" s="48"/>
      <c r="IG79" s="48"/>
      <c r="IH79" s="48"/>
      <c r="II79" s="48"/>
      <c r="IJ79" s="48"/>
      <c r="IK79" s="48"/>
      <c r="IL79" s="48"/>
      <c r="IM79" s="48"/>
      <c r="IN79" s="48"/>
      <c r="IO79" s="48"/>
      <c r="IP79" s="48"/>
      <c r="IQ79" s="48"/>
      <c r="IR79" s="48"/>
      <c r="IS79" s="48"/>
      <c r="IT79" s="48"/>
      <c r="IU79" s="48"/>
      <c r="IV79" s="48"/>
    </row>
    <row r="80" spans="1:256" customFormat="1" ht="15.75">
      <c r="A80" s="386" t="s">
        <v>230</v>
      </c>
      <c r="B80" s="387"/>
      <c r="C80" s="387"/>
      <c r="D80" s="387"/>
      <c r="E80" s="387"/>
      <c r="F80" s="387"/>
      <c r="G80" s="387"/>
      <c r="H80" s="387"/>
      <c r="I80" s="387"/>
      <c r="J80" s="387"/>
      <c r="K80" s="387"/>
      <c r="L80" s="387"/>
      <c r="M80" s="387"/>
      <c r="N80" s="387"/>
      <c r="O80" s="387"/>
      <c r="P80" s="387"/>
      <c r="Q80" s="387"/>
      <c r="R80" s="387"/>
      <c r="S80" s="387"/>
      <c r="T80" s="387"/>
      <c r="U80" s="387"/>
      <c r="X80" s="388"/>
      <c r="Y80" s="388"/>
      <c r="Z80" s="388"/>
      <c r="AA80" s="388"/>
      <c r="AB80" s="388"/>
      <c r="AC80" s="388"/>
      <c r="AD80" s="388"/>
      <c r="AE80" s="388"/>
    </row>
    <row r="81" spans="1:31" customFormat="1" ht="47.45" customHeight="1">
      <c r="A81" s="489" t="s">
        <v>231</v>
      </c>
      <c r="B81" s="490"/>
      <c r="C81" s="490"/>
      <c r="D81" s="490"/>
      <c r="E81" s="490"/>
      <c r="F81" s="490"/>
      <c r="G81" s="490"/>
      <c r="H81" s="490"/>
      <c r="I81" s="490"/>
      <c r="J81" s="490"/>
      <c r="K81" s="490"/>
      <c r="L81" s="490"/>
      <c r="M81" s="490"/>
      <c r="N81" s="490"/>
      <c r="O81" s="490"/>
      <c r="P81" s="490"/>
      <c r="Q81" s="490"/>
      <c r="R81" s="490"/>
      <c r="S81" s="490"/>
      <c r="T81" s="490"/>
      <c r="U81" s="490"/>
      <c r="X81" s="388"/>
      <c r="Y81" s="388"/>
      <c r="Z81" s="388"/>
      <c r="AA81" s="388"/>
      <c r="AB81" s="388"/>
      <c r="AC81" s="388"/>
      <c r="AD81" s="388"/>
      <c r="AE81" s="388"/>
    </row>
    <row r="82" spans="1:31" customFormat="1" ht="15.75">
      <c r="A82" s="489" t="s">
        <v>232</v>
      </c>
      <c r="B82" s="490"/>
      <c r="C82" s="490"/>
      <c r="D82" s="490"/>
      <c r="E82" s="490"/>
      <c r="F82" s="490"/>
      <c r="G82" s="490"/>
      <c r="H82" s="490"/>
      <c r="I82" s="490"/>
      <c r="J82" s="490"/>
      <c r="K82" s="490"/>
      <c r="L82" s="490"/>
      <c r="M82" s="490"/>
      <c r="N82" s="490"/>
      <c r="O82" s="490"/>
      <c r="P82" s="490"/>
      <c r="Q82" s="490"/>
      <c r="R82" s="490"/>
      <c r="S82" s="490"/>
      <c r="T82" s="490"/>
      <c r="U82" s="490"/>
      <c r="X82" s="388"/>
      <c r="Y82" s="388"/>
      <c r="Z82" s="388"/>
      <c r="AA82" s="388"/>
      <c r="AB82" s="388"/>
      <c r="AC82" s="388"/>
      <c r="AD82" s="388"/>
      <c r="AE82" s="388"/>
    </row>
    <row r="83" spans="1:31" customFormat="1" ht="15.75">
      <c r="A83" s="489" t="s">
        <v>233</v>
      </c>
      <c r="B83" s="490"/>
      <c r="C83" s="490"/>
      <c r="D83" s="490"/>
      <c r="E83" s="490"/>
      <c r="F83" s="490"/>
      <c r="G83" s="490"/>
      <c r="H83" s="490"/>
      <c r="I83" s="490"/>
      <c r="J83" s="490"/>
      <c r="K83" s="490"/>
      <c r="L83" s="490"/>
      <c r="M83" s="490"/>
      <c r="N83" s="490"/>
      <c r="O83" s="490"/>
      <c r="P83" s="490"/>
      <c r="Q83" s="490"/>
      <c r="R83" s="490"/>
      <c r="S83" s="490"/>
      <c r="T83" s="490"/>
      <c r="U83" s="490"/>
      <c r="X83" s="388"/>
      <c r="Y83" s="388"/>
      <c r="Z83" s="388"/>
      <c r="AA83" s="388"/>
      <c r="AB83" s="388"/>
      <c r="AC83" s="388"/>
      <c r="AD83" s="388"/>
      <c r="AE83" s="388"/>
    </row>
    <row r="84" spans="1:31" customFormat="1" ht="15.75">
      <c r="A84" s="489" t="s">
        <v>234</v>
      </c>
      <c r="B84" s="490"/>
      <c r="C84" s="490"/>
      <c r="D84" s="490"/>
      <c r="E84" s="490"/>
      <c r="F84" s="490"/>
      <c r="G84" s="490"/>
      <c r="H84" s="490"/>
      <c r="I84" s="490"/>
      <c r="J84" s="490"/>
      <c r="K84" s="490"/>
      <c r="L84" s="490"/>
      <c r="M84" s="490"/>
      <c r="N84" s="490"/>
      <c r="O84" s="490"/>
      <c r="P84" s="490"/>
      <c r="Q84" s="490"/>
      <c r="R84" s="490"/>
      <c r="S84" s="490"/>
      <c r="T84" s="490"/>
      <c r="U84" s="490"/>
      <c r="X84" s="388"/>
      <c r="Y84" s="388"/>
      <c r="Z84" s="388"/>
      <c r="AA84" s="388"/>
      <c r="AB84" s="388"/>
      <c r="AC84" s="388"/>
      <c r="AD84" s="388"/>
      <c r="AE84" s="388"/>
    </row>
    <row r="85" spans="1:31" customFormat="1" ht="15.75">
      <c r="A85" s="489" t="s">
        <v>235</v>
      </c>
      <c r="B85" s="490"/>
      <c r="C85" s="490"/>
      <c r="D85" s="490"/>
      <c r="E85" s="490"/>
      <c r="F85" s="490"/>
      <c r="G85" s="490"/>
      <c r="H85" s="490"/>
      <c r="I85" s="490"/>
      <c r="J85" s="490"/>
      <c r="K85" s="490"/>
      <c r="L85" s="490"/>
      <c r="M85" s="490"/>
      <c r="N85" s="490"/>
      <c r="O85" s="490"/>
      <c r="P85" s="490"/>
      <c r="Q85" s="490"/>
      <c r="R85" s="490"/>
      <c r="S85" s="490"/>
      <c r="T85" s="490"/>
      <c r="U85" s="490"/>
      <c r="X85" s="388"/>
      <c r="Y85" s="388"/>
      <c r="Z85" s="388"/>
      <c r="AA85" s="388"/>
      <c r="AB85" s="388"/>
      <c r="AC85" s="388"/>
      <c r="AD85" s="388"/>
      <c r="AE85" s="388"/>
    </row>
    <row r="86" spans="1:31" customFormat="1" ht="15.75">
      <c r="A86" s="489" t="s">
        <v>236</v>
      </c>
      <c r="B86" s="490"/>
      <c r="C86" s="490"/>
      <c r="D86" s="490"/>
      <c r="E86" s="490"/>
      <c r="F86" s="490"/>
      <c r="G86" s="490"/>
      <c r="H86" s="490"/>
      <c r="I86" s="490"/>
      <c r="J86" s="490"/>
      <c r="K86" s="490"/>
      <c r="L86" s="490"/>
      <c r="M86" s="490"/>
      <c r="N86" s="490"/>
      <c r="O86" s="490"/>
      <c r="P86" s="490"/>
      <c r="Q86" s="490"/>
      <c r="R86" s="490"/>
      <c r="S86" s="490"/>
      <c r="T86" s="490"/>
      <c r="U86" s="490"/>
      <c r="X86" s="388"/>
      <c r="Y86" s="388"/>
      <c r="Z86" s="388"/>
      <c r="AA86" s="388"/>
      <c r="AB86" s="388"/>
      <c r="AC86" s="388"/>
      <c r="AD86" s="388"/>
      <c r="AE86" s="388"/>
    </row>
    <row r="87" spans="1:31" customFormat="1" ht="15.75">
      <c r="A87" s="489" t="s">
        <v>237</v>
      </c>
      <c r="B87" s="490"/>
      <c r="C87" s="490"/>
      <c r="D87" s="490"/>
      <c r="E87" s="490"/>
      <c r="F87" s="490"/>
      <c r="G87" s="490"/>
      <c r="H87" s="490"/>
      <c r="I87" s="490"/>
      <c r="J87" s="490"/>
      <c r="K87" s="490"/>
      <c r="L87" s="490"/>
      <c r="M87" s="490"/>
      <c r="N87" s="490"/>
      <c r="O87" s="490"/>
      <c r="P87" s="490"/>
      <c r="Q87" s="490"/>
      <c r="R87" s="490"/>
      <c r="S87" s="490"/>
      <c r="T87" s="490"/>
      <c r="U87" s="490"/>
      <c r="X87" s="388"/>
      <c r="Y87" s="388"/>
      <c r="Z87" s="388"/>
      <c r="AA87" s="388"/>
      <c r="AB87" s="388"/>
      <c r="AC87" s="388"/>
      <c r="AD87" s="388"/>
      <c r="AE87" s="388"/>
    </row>
    <row r="88" spans="1:31" customFormat="1" ht="15.75">
      <c r="A88" s="489" t="s">
        <v>238</v>
      </c>
      <c r="B88" s="490"/>
      <c r="C88" s="490"/>
      <c r="D88" s="490"/>
      <c r="E88" s="490"/>
      <c r="F88" s="490"/>
      <c r="G88" s="490"/>
      <c r="H88" s="490"/>
      <c r="I88" s="490"/>
      <c r="J88" s="490"/>
      <c r="K88" s="490"/>
      <c r="L88" s="490"/>
      <c r="M88" s="490"/>
      <c r="N88" s="490"/>
      <c r="O88" s="490"/>
      <c r="P88" s="490"/>
      <c r="Q88" s="490"/>
      <c r="R88" s="490"/>
      <c r="S88" s="490"/>
      <c r="T88" s="490"/>
      <c r="U88" s="490"/>
      <c r="X88" s="388"/>
      <c r="Y88" s="388"/>
      <c r="Z88" s="388"/>
      <c r="AA88" s="388"/>
      <c r="AB88" s="388"/>
      <c r="AC88" s="388"/>
      <c r="AD88" s="388"/>
      <c r="AE88" s="388"/>
    </row>
    <row r="89" spans="1:31" customFormat="1" ht="15.75">
      <c r="A89" s="489" t="s">
        <v>239</v>
      </c>
      <c r="B89" s="490"/>
      <c r="C89" s="490"/>
      <c r="D89" s="490"/>
      <c r="E89" s="490"/>
      <c r="F89" s="490"/>
      <c r="G89" s="490"/>
      <c r="H89" s="490"/>
      <c r="I89" s="490"/>
      <c r="J89" s="490"/>
      <c r="K89" s="490"/>
      <c r="L89" s="490"/>
      <c r="M89" s="490"/>
      <c r="N89" s="490"/>
      <c r="O89" s="490"/>
      <c r="P89" s="490"/>
      <c r="Q89" s="490"/>
      <c r="R89" s="490"/>
      <c r="S89" s="490"/>
      <c r="T89" s="490"/>
      <c r="U89" s="490"/>
      <c r="X89" s="388"/>
      <c r="Y89" s="388"/>
      <c r="Z89" s="388"/>
      <c r="AA89" s="388"/>
      <c r="AB89" s="388"/>
      <c r="AC89" s="388"/>
      <c r="AD89" s="388"/>
      <c r="AE89" s="388"/>
    </row>
    <row r="90" spans="1:31" customFormat="1" ht="30" customHeight="1">
      <c r="A90" s="489" t="s">
        <v>240</v>
      </c>
      <c r="B90" s="490"/>
      <c r="C90" s="490"/>
      <c r="D90" s="490"/>
      <c r="E90" s="490"/>
      <c r="F90" s="490"/>
      <c r="G90" s="490"/>
      <c r="H90" s="490"/>
      <c r="I90" s="490"/>
      <c r="J90" s="490"/>
      <c r="K90" s="490"/>
      <c r="L90" s="490"/>
      <c r="M90" s="490"/>
      <c r="N90" s="490"/>
      <c r="O90" s="490"/>
      <c r="P90" s="490"/>
      <c r="Q90" s="490"/>
      <c r="R90" s="490"/>
      <c r="S90" s="490"/>
      <c r="T90" s="490"/>
      <c r="U90" s="490"/>
      <c r="X90" s="389"/>
      <c r="Y90" s="389"/>
      <c r="Z90" s="389"/>
      <c r="AA90" s="389"/>
      <c r="AB90" s="389"/>
      <c r="AC90" s="389"/>
      <c r="AD90" s="389"/>
      <c r="AE90" s="389"/>
    </row>
    <row r="92" spans="1:31" s="96" customFormat="1" ht="15.75">
      <c r="A92" s="95"/>
      <c r="B92" s="265" t="s">
        <v>170</v>
      </c>
      <c r="C92" s="95"/>
      <c r="D92" s="95"/>
      <c r="E92" s="95"/>
      <c r="F92" s="95"/>
      <c r="G92" s="95"/>
      <c r="H92" s="95"/>
      <c r="I92" s="95"/>
      <c r="J92" s="95"/>
      <c r="N92" s="265" t="s">
        <v>170</v>
      </c>
      <c r="P92" s="95"/>
      <c r="Q92" s="95"/>
      <c r="R92" s="95"/>
    </row>
    <row r="93" spans="1:31" s="96" customFormat="1" ht="15.75">
      <c r="A93" s="95"/>
      <c r="B93" s="265" t="s">
        <v>171</v>
      </c>
      <c r="C93" s="95"/>
      <c r="D93" s="95"/>
      <c r="E93" s="95"/>
      <c r="N93" s="265" t="s">
        <v>190</v>
      </c>
      <c r="P93" s="95"/>
      <c r="Q93" s="95"/>
      <c r="R93" s="95"/>
    </row>
    <row r="94" spans="1:31" s="96" customFormat="1" ht="15.75">
      <c r="A94" s="95"/>
      <c r="B94" s="95" t="s">
        <v>186</v>
      </c>
      <c r="C94" s="95"/>
      <c r="F94" s="265" t="s">
        <v>170</v>
      </c>
      <c r="G94" s="265"/>
      <c r="I94" s="95"/>
      <c r="J94" s="95"/>
      <c r="K94" s="95"/>
      <c r="L94" s="95"/>
      <c r="N94" s="265" t="s">
        <v>191</v>
      </c>
      <c r="P94" s="95"/>
      <c r="Q94" s="95"/>
      <c r="R94" s="95"/>
    </row>
    <row r="95" spans="1:31" s="96" customFormat="1" ht="15.75">
      <c r="A95" s="95"/>
      <c r="B95" s="95" t="s">
        <v>206</v>
      </c>
      <c r="C95" s="270"/>
      <c r="F95" s="265" t="s">
        <v>172</v>
      </c>
      <c r="G95" s="265"/>
      <c r="H95" s="97"/>
      <c r="I95" s="95"/>
      <c r="J95" s="95"/>
      <c r="K95" s="95"/>
      <c r="L95" s="95"/>
      <c r="N95" s="265" t="s">
        <v>207</v>
      </c>
      <c r="P95" s="95"/>
      <c r="Q95" s="95"/>
      <c r="R95" s="95"/>
    </row>
    <row r="96" spans="1:31" s="96" customFormat="1" ht="15.75">
      <c r="A96" s="95"/>
      <c r="B96" s="390" t="s">
        <v>241</v>
      </c>
      <c r="C96" s="95"/>
      <c r="F96" s="95" t="s">
        <v>201</v>
      </c>
      <c r="G96" s="95"/>
      <c r="L96" s="95"/>
      <c r="N96" s="272" t="s">
        <v>244</v>
      </c>
      <c r="P96" s="95"/>
      <c r="Q96" s="95"/>
      <c r="R96" s="95"/>
    </row>
    <row r="97" spans="1:19" s="96" customFormat="1" ht="15.75">
      <c r="A97" s="95"/>
      <c r="B97" s="95"/>
      <c r="C97" s="95"/>
      <c r="F97" s="95" t="s">
        <v>202</v>
      </c>
      <c r="K97" s="95"/>
      <c r="L97" s="95"/>
      <c r="N97" s="95"/>
      <c r="P97" s="95"/>
      <c r="Q97" s="95"/>
      <c r="R97" s="95"/>
    </row>
    <row r="98" spans="1:19" s="96" customFormat="1" ht="15.75" customHeight="1">
      <c r="A98" s="95"/>
      <c r="B98" s="95"/>
      <c r="C98" s="265"/>
      <c r="F98" s="95" t="s">
        <v>209</v>
      </c>
      <c r="G98" s="95"/>
      <c r="H98" s="95"/>
      <c r="I98" s="95"/>
      <c r="J98" s="95"/>
      <c r="K98" s="95"/>
      <c r="L98" s="95"/>
      <c r="N98" s="265" t="s">
        <v>170</v>
      </c>
      <c r="P98" s="265"/>
      <c r="Q98" s="265"/>
      <c r="R98" s="265"/>
    </row>
    <row r="99" spans="1:19" s="96" customFormat="1" ht="15.75">
      <c r="A99" s="95"/>
      <c r="B99" s="265" t="s">
        <v>170</v>
      </c>
      <c r="C99" s="95"/>
      <c r="F99" s="95" t="s">
        <v>243</v>
      </c>
      <c r="G99" s="95"/>
      <c r="H99" s="265"/>
      <c r="I99" s="95"/>
      <c r="J99" s="95"/>
      <c r="K99" s="95"/>
      <c r="L99" s="95"/>
      <c r="N99" s="491" t="s">
        <v>217</v>
      </c>
      <c r="O99" s="491"/>
      <c r="P99" s="491"/>
      <c r="Q99" s="491"/>
      <c r="R99" s="491"/>
      <c r="S99" s="491"/>
    </row>
    <row r="100" spans="1:19" s="96" customFormat="1" ht="15.75">
      <c r="A100" s="95"/>
      <c r="B100" s="271" t="s">
        <v>210</v>
      </c>
      <c r="C100" s="95"/>
      <c r="D100" s="95"/>
      <c r="E100" s="265"/>
      <c r="F100" s="95"/>
      <c r="G100" s="95"/>
      <c r="H100" s="95"/>
      <c r="I100" s="95"/>
      <c r="J100" s="95"/>
      <c r="N100" s="491"/>
      <c r="O100" s="491"/>
      <c r="P100" s="491"/>
      <c r="Q100" s="491"/>
      <c r="R100" s="491"/>
      <c r="S100" s="491"/>
    </row>
    <row r="101" spans="1:19" s="96" customFormat="1" ht="15.75">
      <c r="A101" s="95"/>
      <c r="B101" s="272" t="s">
        <v>211</v>
      </c>
      <c r="C101" s="95"/>
      <c r="D101" s="95"/>
      <c r="F101" s="95"/>
      <c r="G101" s="95"/>
      <c r="H101" s="95"/>
      <c r="I101" s="95"/>
      <c r="J101" s="95"/>
      <c r="N101" s="491"/>
      <c r="O101" s="491"/>
      <c r="P101" s="491"/>
      <c r="Q101" s="491"/>
      <c r="R101" s="491"/>
      <c r="S101" s="491"/>
    </row>
    <row r="102" spans="1:19" s="96" customFormat="1" ht="15.75">
      <c r="A102" s="95"/>
      <c r="B102" s="273" t="s">
        <v>212</v>
      </c>
      <c r="C102" s="270"/>
      <c r="D102" s="95"/>
      <c r="E102" s="97"/>
      <c r="F102" s="95"/>
      <c r="G102" s="95"/>
      <c r="H102" s="95"/>
      <c r="I102" s="95"/>
      <c r="J102" s="95"/>
      <c r="N102" s="95" t="s">
        <v>218</v>
      </c>
      <c r="P102" s="95"/>
      <c r="Q102" s="95"/>
      <c r="R102" s="95"/>
    </row>
    <row r="103" spans="1:19" s="96" customFormat="1" ht="15.75">
      <c r="B103" s="357" t="s">
        <v>242</v>
      </c>
      <c r="N103" s="272" t="s">
        <v>244</v>
      </c>
      <c r="P103" s="95"/>
      <c r="Q103" s="270"/>
      <c r="R103" s="270"/>
    </row>
    <row r="104" spans="1:19" s="98" customFormat="1"/>
  </sheetData>
  <mergeCells count="57">
    <mergeCell ref="C76:M76"/>
    <mergeCell ref="C77:M77"/>
    <mergeCell ref="C78:M78"/>
    <mergeCell ref="C79:M79"/>
    <mergeCell ref="A60:U60"/>
    <mergeCell ref="B62:B69"/>
    <mergeCell ref="C75:M75"/>
    <mergeCell ref="A34:U34"/>
    <mergeCell ref="A35:U35"/>
    <mergeCell ref="F46:F47"/>
    <mergeCell ref="C73:U73"/>
    <mergeCell ref="A71:B71"/>
    <mergeCell ref="A72:B72"/>
    <mergeCell ref="A59:B59"/>
    <mergeCell ref="A9:U9"/>
    <mergeCell ref="A10:U10"/>
    <mergeCell ref="A25:B25"/>
    <mergeCell ref="A26:U26"/>
    <mergeCell ref="B29:B32"/>
    <mergeCell ref="H3:H7"/>
    <mergeCell ref="I3:L3"/>
    <mergeCell ref="M3:M7"/>
    <mergeCell ref="N3:O3"/>
    <mergeCell ref="P3:Q3"/>
    <mergeCell ref="I4:I7"/>
    <mergeCell ref="J4:L4"/>
    <mergeCell ref="N4:U4"/>
    <mergeCell ref="J5:J7"/>
    <mergeCell ref="K5:K7"/>
    <mergeCell ref="L5:L7"/>
    <mergeCell ref="N6:U6"/>
    <mergeCell ref="N99:S101"/>
    <mergeCell ref="R3:S3"/>
    <mergeCell ref="A1:U1"/>
    <mergeCell ref="A2:A7"/>
    <mergeCell ref="B2:B7"/>
    <mergeCell ref="C2:F2"/>
    <mergeCell ref="G2:G7"/>
    <mergeCell ref="H2:M2"/>
    <mergeCell ref="N2:U2"/>
    <mergeCell ref="C3:C7"/>
    <mergeCell ref="D3:D7"/>
    <mergeCell ref="E3:F3"/>
    <mergeCell ref="A33:B33"/>
    <mergeCell ref="T3:U3"/>
    <mergeCell ref="E4:E7"/>
    <mergeCell ref="F4:F7"/>
    <mergeCell ref="A81:U81"/>
    <mergeCell ref="A82:U82"/>
    <mergeCell ref="A83:U83"/>
    <mergeCell ref="A84:U84"/>
    <mergeCell ref="A85:U85"/>
    <mergeCell ref="A86:U86"/>
    <mergeCell ref="A87:U87"/>
    <mergeCell ref="A88:U88"/>
    <mergeCell ref="A89:U89"/>
    <mergeCell ref="A90:U90"/>
  </mergeCells>
  <printOptions horizontalCentered="1"/>
  <pageMargins left="0.39370078740157483" right="0.39370078740157483" top="0.39370078740157483" bottom="0.39370078740157483" header="0" footer="0"/>
  <pageSetup paperSize="9" scale="80" fitToHeight="0" orientation="landscape" r:id="rId1"/>
  <rowBreaks count="2" manualBreakCount="2">
    <brk id="33" max="20" man="1"/>
    <brk id="7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Титул бакалавр</vt:lpstr>
      <vt:lpstr>бакалавр</vt:lpstr>
      <vt:lpstr>бакалавр!Область_печати</vt:lpstr>
      <vt:lpstr>'Титул бакалавр'!Область_печати</vt:lpstr>
    </vt:vector>
  </TitlesOfParts>
  <Company>Grizli777</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2024-07-25T04:46:08Z</cp:lastPrinted>
  <dcterms:created xsi:type="dcterms:W3CDTF">2020-04-23T09:08:05Z</dcterms:created>
  <dcterms:modified xsi:type="dcterms:W3CDTF">2025-08-11T05:33:41Z</dcterms:modified>
</cp:coreProperties>
</file>